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UTOS 2\Desktop\comparacion de precio - Av. Luis ginebra-AV. Malecon\VOLUMETRICA, FICHA TECNICA Y DESCRIPCION\AV. FRANCISCO ALBELTO CAAMAÑO DEÑO\"/>
    </mc:Choice>
  </mc:AlternateContent>
  <bookViews>
    <workbookView xWindow="0" yWindow="0" windowWidth="19440" windowHeight="11835"/>
  </bookViews>
  <sheets>
    <sheet name="AV. CAAMAÑO" sheetId="1" r:id="rId1"/>
  </sheets>
  <definedNames>
    <definedName name="_xlnm.Print_Area" localSheetId="0">'AV. CAAMAÑO'!$A$1:$G$53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8" i="1"/>
  <c r="C22" i="1"/>
  <c r="G32" i="1"/>
  <c r="F31" i="1"/>
  <c r="F22" i="1"/>
  <c r="G23" i="1" s="1"/>
  <c r="C19" i="1"/>
  <c r="F19" i="1" s="1"/>
  <c r="F18" i="1"/>
  <c r="F17" i="1" l="1"/>
  <c r="F26" i="1"/>
  <c r="G28" i="1" s="1"/>
  <c r="F27" i="1"/>
  <c r="G20" i="1" l="1"/>
  <c r="G34" i="1" s="1"/>
  <c r="G42" i="1" s="1"/>
  <c r="G37" i="1" l="1"/>
  <c r="F43" i="1" s="1"/>
  <c r="G43" i="1" s="1"/>
  <c r="G38" i="1"/>
  <c r="G39" i="1"/>
  <c r="G40" i="1"/>
  <c r="G41" i="1"/>
  <c r="G45" i="1" l="1"/>
  <c r="G47" i="1" s="1"/>
</calcChain>
</file>

<file path=xl/sharedStrings.xml><?xml version="1.0" encoding="utf-8"?>
<sst xmlns="http://schemas.openxmlformats.org/spreadsheetml/2006/main" count="51" uniqueCount="41">
  <si>
    <t>DESCRIPCION</t>
  </si>
  <si>
    <t>CANT.</t>
  </si>
  <si>
    <t>UD</t>
  </si>
  <si>
    <t>PU</t>
  </si>
  <si>
    <t>VALOR</t>
  </si>
  <si>
    <t>TOTAL</t>
  </si>
  <si>
    <t xml:space="preserve">DEMOLICION Y MOVIMIENTO DE TIERRA </t>
  </si>
  <si>
    <t>M3</t>
  </si>
  <si>
    <t>Confección de aceras, hormigón 210kg/cm2</t>
  </si>
  <si>
    <t>TOTAL GENERAL</t>
  </si>
  <si>
    <t>COSTOS INDIRECTOS:</t>
  </si>
  <si>
    <t>Responsabilidad y Dirección Técnica</t>
  </si>
  <si>
    <t>%</t>
  </si>
  <si>
    <t>Gastos Administrativos</t>
  </si>
  <si>
    <t>Seguros y Fianzas</t>
  </si>
  <si>
    <t>Ley 6-86</t>
  </si>
  <si>
    <t>CODIA</t>
  </si>
  <si>
    <t>Transporte</t>
  </si>
  <si>
    <t>TOTAL COSTOS INDIRECTOS</t>
  </si>
  <si>
    <t>TOTAL GENERAL DE COSTOS</t>
  </si>
  <si>
    <t>PA</t>
  </si>
  <si>
    <t xml:space="preserve">ITBIS </t>
  </si>
  <si>
    <t>PRESUPUESTO DE OBRAS</t>
  </si>
  <si>
    <t>Ref.</t>
  </si>
  <si>
    <t>AYUNTAMIENTO DEL MUNICIPIO DE PUERTO PLATA.</t>
  </si>
  <si>
    <t>SEÑALIZACION</t>
  </si>
  <si>
    <t xml:space="preserve">Señalizacion vertical </t>
  </si>
  <si>
    <t>Señalizacion horizontal</t>
  </si>
  <si>
    <t>1.-</t>
  </si>
  <si>
    <t xml:space="preserve">RECONSTRUCCION DE ACERAS EN AVENIDA PRESIDENTE FRANCISCO ALBERTO CAAMAÑO DEÑO, 
MUNICIPIO SAN FELIPE DE PUERTO PLATA. </t>
  </si>
  <si>
    <t>Demolición total de aceras (compresores)</t>
  </si>
  <si>
    <t>Bote de escombros</t>
  </si>
  <si>
    <t>Relleno ,nivelación y compactación</t>
  </si>
  <si>
    <t>CONFECCION DE ACERAS Y CONTENES</t>
  </si>
  <si>
    <t>2.-</t>
  </si>
  <si>
    <t>3.-</t>
  </si>
  <si>
    <t>4.-</t>
  </si>
  <si>
    <t>JARDINERAS</t>
  </si>
  <si>
    <t xml:space="preserve">CONSTRUCCION DE JARDINERAS 3.20M X 0.80M </t>
  </si>
  <si>
    <t>UND</t>
  </si>
  <si>
    <t>5.-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</si>
</sst>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9"/>
      <color rgb="FFFF0000"/>
      <name val="Times New Roman"/>
      <family val="1"/>
    </font>
    <font>
      <b/>
      <u/>
      <sz val="8"/>
      <color theme="1"/>
      <name val="Times New Roman"/>
      <family val="1"/>
    </font>
    <font>
      <b/>
      <sz val="6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10"/>
      <name val="Times New Roman"/>
      <family val="1"/>
    </font>
    <font>
      <sz val="10"/>
      <name val="Arial Narrow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5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2" borderId="0" xfId="2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5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165" fontId="2" fillId="2" borderId="0" xfId="0" applyNumberFormat="1" applyFont="1" applyFill="1" applyAlignment="1">
      <alignment vertical="center"/>
    </xf>
    <xf numFmtId="164" fontId="8" fillId="2" borderId="0" xfId="2" applyFont="1" applyFill="1" applyBorder="1" applyAlignment="1">
      <alignment horizontal="center"/>
    </xf>
    <xf numFmtId="164" fontId="9" fillId="2" borderId="0" xfId="2" applyFont="1" applyFill="1" applyBorder="1"/>
    <xf numFmtId="166" fontId="10" fillId="2" borderId="0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 wrapText="1"/>
    </xf>
    <xf numFmtId="164" fontId="14" fillId="2" borderId="0" xfId="2" applyFont="1" applyFill="1" applyBorder="1" applyAlignment="1">
      <alignment horizontal="center" vertical="center" wrapText="1"/>
    </xf>
    <xf numFmtId="164" fontId="13" fillId="2" borderId="0" xfId="2" applyFont="1" applyFill="1" applyBorder="1" applyAlignment="1">
      <alignment horizontal="center" vertical="center" wrapText="1"/>
    </xf>
    <xf numFmtId="164" fontId="13" fillId="2" borderId="0" xfId="2" applyFont="1" applyFill="1" applyBorder="1" applyAlignment="1">
      <alignment horizontal="left" vertical="center" wrapText="1"/>
    </xf>
    <xf numFmtId="166" fontId="8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164" fontId="5" fillId="2" borderId="0" xfId="2" applyFont="1" applyFill="1" applyAlignment="1">
      <alignment vertical="center"/>
    </xf>
    <xf numFmtId="4" fontId="10" fillId="2" borderId="0" xfId="0" quotePrefix="1" applyNumberFormat="1" applyFont="1" applyFill="1" applyBorder="1" applyAlignment="1">
      <alignment horizontal="center" vertical="center"/>
    </xf>
    <xf numFmtId="4" fontId="10" fillId="2" borderId="0" xfId="0" quotePrefix="1" applyNumberFormat="1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center"/>
    </xf>
    <xf numFmtId="164" fontId="10" fillId="2" borderId="0" xfId="2" applyFont="1" applyFill="1" applyBorder="1" applyAlignment="1">
      <alignment horizontal="center"/>
    </xf>
    <xf numFmtId="164" fontId="9" fillId="2" borderId="0" xfId="2" applyFont="1" applyFill="1" applyBorder="1" applyAlignment="1">
      <alignment horizontal="center"/>
    </xf>
    <xf numFmtId="164" fontId="8" fillId="2" borderId="0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0" fillId="2" borderId="0" xfId="2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64" fontId="10" fillId="2" borderId="0" xfId="2" applyFont="1" applyFill="1" applyAlignment="1">
      <alignment vertical="center"/>
    </xf>
    <xf numFmtId="4" fontId="8" fillId="2" borderId="0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2" fillId="2" borderId="1" xfId="2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164" fontId="13" fillId="2" borderId="1" xfId="2" applyFont="1" applyFill="1" applyBorder="1" applyAlignment="1">
      <alignment horizontal="right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164" fontId="10" fillId="2" borderId="0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164" fontId="12" fillId="4" borderId="0" xfId="2" applyFont="1" applyFill="1" applyBorder="1" applyAlignment="1">
      <alignment horizontal="center" vertical="center" wrapText="1"/>
    </xf>
    <xf numFmtId="164" fontId="11" fillId="4" borderId="0" xfId="2" applyFont="1" applyFill="1" applyBorder="1" applyAlignment="1">
      <alignment horizontal="center" vertical="center" wrapText="1"/>
    </xf>
    <xf numFmtId="164" fontId="13" fillId="4" borderId="0" xfId="2" applyFont="1" applyFill="1" applyBorder="1" applyAlignment="1">
      <alignment horizontal="left" vertical="center" wrapText="1"/>
    </xf>
    <xf numFmtId="4" fontId="8" fillId="4" borderId="0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/>
    </xf>
    <xf numFmtId="165" fontId="5" fillId="5" borderId="2" xfId="1" applyFont="1" applyFill="1" applyBorder="1" applyAlignment="1">
      <alignment horizontal="center" vertical="center"/>
    </xf>
    <xf numFmtId="164" fontId="10" fillId="4" borderId="0" xfId="2" applyFont="1" applyFill="1" applyBorder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4" fontId="8" fillId="4" borderId="0" xfId="0" applyNumberFormat="1" applyFont="1" applyFill="1" applyBorder="1" applyAlignment="1">
      <alignment horizontal="center"/>
    </xf>
    <xf numFmtId="164" fontId="8" fillId="4" borderId="0" xfId="2" applyFont="1" applyFill="1" applyBorder="1" applyAlignment="1">
      <alignment horizontal="center"/>
    </xf>
    <xf numFmtId="164" fontId="10" fillId="2" borderId="0" xfId="2" applyFont="1" applyFill="1"/>
    <xf numFmtId="166" fontId="5" fillId="4" borderId="0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164" fontId="5" fillId="5" borderId="2" xfId="2" applyFont="1" applyFill="1" applyBorder="1" applyAlignment="1">
      <alignment horizontal="center"/>
    </xf>
    <xf numFmtId="164" fontId="9" fillId="5" borderId="2" xfId="2" applyFont="1" applyFill="1" applyBorder="1"/>
    <xf numFmtId="14" fontId="3" fillId="2" borderId="0" xfId="2" applyNumberFormat="1" applyFont="1" applyFill="1" applyAlignment="1">
      <alignment horizontal="right" vertical="center"/>
    </xf>
    <xf numFmtId="2" fontId="8" fillId="2" borderId="0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65" fontId="8" fillId="3" borderId="1" xfId="1" applyFont="1" applyFill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164" fontId="8" fillId="3" borderId="1" xfId="2" applyFont="1" applyFill="1" applyBorder="1" applyAlignment="1">
      <alignment horizontal="center"/>
    </xf>
    <xf numFmtId="164" fontId="8" fillId="3" borderId="1" xfId="2" applyFont="1" applyFill="1" applyBorder="1"/>
    <xf numFmtId="166" fontId="18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/>
    <xf numFmtId="165" fontId="19" fillId="2" borderId="0" xfId="1" applyFont="1" applyFill="1" applyAlignment="1">
      <alignment horizontal="right"/>
    </xf>
    <xf numFmtId="0" fontId="19" fillId="2" borderId="0" xfId="0" applyFont="1" applyFill="1" applyAlignment="1">
      <alignment horizontal="center"/>
    </xf>
    <xf numFmtId="164" fontId="19" fillId="2" borderId="0" xfId="2" applyFont="1" applyFill="1"/>
    <xf numFmtId="166" fontId="20" fillId="2" borderId="0" xfId="0" applyNumberFormat="1" applyFont="1" applyFill="1" applyBorder="1" applyAlignment="1">
      <alignment horizontal="center" vertical="center"/>
    </xf>
    <xf numFmtId="4" fontId="19" fillId="2" borderId="0" xfId="0" applyNumberFormat="1" applyFont="1" applyFill="1" applyBorder="1" applyAlignment="1">
      <alignment horizontal="left" vertical="center" wrapText="1"/>
    </xf>
    <xf numFmtId="4" fontId="18" fillId="2" borderId="0" xfId="0" applyNumberFormat="1" applyFont="1" applyFill="1" applyBorder="1" applyAlignment="1">
      <alignment horizontal="center"/>
    </xf>
    <xf numFmtId="4" fontId="18" fillId="2" borderId="0" xfId="0" applyNumberFormat="1" applyFont="1" applyFill="1" applyBorder="1" applyAlignment="1">
      <alignment horizontal="center" vertical="center"/>
    </xf>
    <xf numFmtId="164" fontId="18" fillId="2" borderId="0" xfId="2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2" fontId="18" fillId="2" borderId="0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center"/>
    </xf>
    <xf numFmtId="164" fontId="16" fillId="2" borderId="0" xfId="2" quotePrefix="1" applyFont="1" applyFill="1" applyAlignment="1">
      <alignment horizontal="center" vertical="top"/>
    </xf>
    <xf numFmtId="0" fontId="15" fillId="2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2" fillId="2" borderId="0" xfId="2" applyFont="1" applyFill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4" fontId="22" fillId="2" borderId="0" xfId="0" applyNumberFormat="1" applyFont="1" applyFill="1" applyBorder="1" applyAlignment="1">
      <alignment horizontal="left" vertical="center" wrapText="1"/>
    </xf>
    <xf numFmtId="2" fontId="8" fillId="2" borderId="0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2205666</xdr:colOff>
      <xdr:row>0</xdr:row>
      <xdr:rowOff>42711</xdr:rowOff>
    </xdr:from>
    <xdr:to>
      <xdr:col>3</xdr:col>
      <xdr:colOff>266700</xdr:colOff>
      <xdr:row>4</xdr:row>
      <xdr:rowOff>178550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9452" y="42711"/>
          <a:ext cx="831448" cy="897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view="pageBreakPreview" zoomScale="160" zoomScaleSheetLayoutView="160" workbookViewId="0">
      <selection activeCell="B33" sqref="B33"/>
    </sheetView>
  </sheetViews>
  <sheetFormatPr baseColWidth="10" defaultColWidth="9.140625" defaultRowHeight="15" x14ac:dyDescent="0.25"/>
  <cols>
    <col min="1" max="1" width="5.28515625" style="1" customWidth="1"/>
    <col min="2" max="2" width="33.7109375" style="2" customWidth="1"/>
    <col min="3" max="3" width="7.85546875" style="3" customWidth="1"/>
    <col min="4" max="4" width="4.85546875" style="1" customWidth="1"/>
    <col min="5" max="5" width="13.42578125" style="4" customWidth="1"/>
    <col min="6" max="6" width="13" style="5" customWidth="1"/>
    <col min="7" max="7" width="13.28515625" style="5" customWidth="1"/>
  </cols>
  <sheetData>
    <row r="1" spans="1:7" x14ac:dyDescent="0.25">
      <c r="A1" s="6"/>
      <c r="B1" s="36"/>
      <c r="C1" s="7"/>
      <c r="D1" s="6"/>
      <c r="E1" s="8"/>
    </row>
    <row r="2" spans="1:7" x14ac:dyDescent="0.25">
      <c r="A2" s="6"/>
      <c r="B2" s="36"/>
      <c r="C2" s="7"/>
      <c r="D2" s="6"/>
      <c r="E2" s="8"/>
    </row>
    <row r="3" spans="1:7" x14ac:dyDescent="0.25">
      <c r="A3" s="6"/>
      <c r="B3" s="36"/>
      <c r="C3" s="7"/>
      <c r="D3" s="6"/>
      <c r="E3" s="8"/>
      <c r="G3" s="68">
        <v>44461</v>
      </c>
    </row>
    <row r="4" spans="1:7" x14ac:dyDescent="0.25">
      <c r="A4" s="6"/>
      <c r="B4" s="36"/>
      <c r="C4" s="7"/>
      <c r="D4" s="6"/>
      <c r="E4" s="8"/>
    </row>
    <row r="5" spans="1:7" x14ac:dyDescent="0.25">
      <c r="A5" s="6"/>
      <c r="B5" s="36"/>
      <c r="C5" s="7"/>
      <c r="D5" s="6"/>
      <c r="E5" s="8"/>
    </row>
    <row r="6" spans="1:7" x14ac:dyDescent="0.25">
      <c r="A6" s="92" t="s">
        <v>24</v>
      </c>
      <c r="B6" s="92"/>
      <c r="C6" s="92"/>
      <c r="D6" s="92"/>
      <c r="E6" s="92"/>
      <c r="F6" s="92"/>
      <c r="G6" s="92"/>
    </row>
    <row r="7" spans="1:7" x14ac:dyDescent="0.25">
      <c r="A7" s="93"/>
      <c r="B7" s="93"/>
      <c r="C7" s="93"/>
      <c r="D7" s="93"/>
      <c r="E7" s="93"/>
      <c r="F7" s="93"/>
      <c r="G7" s="93"/>
    </row>
    <row r="8" spans="1:7" ht="9" customHeight="1" x14ac:dyDescent="0.25">
      <c r="A8" s="6"/>
      <c r="B8" s="8"/>
      <c r="C8" s="7"/>
      <c r="D8" s="6"/>
      <c r="E8" s="8"/>
    </row>
    <row r="9" spans="1:7" x14ac:dyDescent="0.25">
      <c r="A9" s="90" t="s">
        <v>22</v>
      </c>
      <c r="B9" s="91"/>
      <c r="C9" s="91"/>
      <c r="D9" s="91"/>
      <c r="E9" s="91"/>
      <c r="F9" s="91"/>
      <c r="G9" s="91"/>
    </row>
    <row r="10" spans="1:7" ht="33.75" customHeight="1" x14ac:dyDescent="0.25">
      <c r="A10" s="6"/>
      <c r="B10" s="95" t="s">
        <v>29</v>
      </c>
      <c r="C10" s="95"/>
      <c r="D10" s="95"/>
      <c r="E10" s="95"/>
      <c r="F10" s="95"/>
    </row>
    <row r="11" spans="1:7" x14ac:dyDescent="0.25">
      <c r="A11" s="6"/>
      <c r="B11" s="9"/>
      <c r="C11" s="7"/>
      <c r="D11" s="6"/>
      <c r="E11" s="8"/>
    </row>
    <row r="12" spans="1:7" x14ac:dyDescent="0.25">
      <c r="A12" s="6"/>
      <c r="B12" s="9"/>
      <c r="C12" s="7"/>
      <c r="D12" s="6"/>
      <c r="E12" s="8"/>
    </row>
    <row r="13" spans="1:7" x14ac:dyDescent="0.25">
      <c r="A13" s="6"/>
      <c r="B13" s="9"/>
      <c r="C13" s="7"/>
      <c r="D13" s="6"/>
      <c r="E13" s="10"/>
    </row>
    <row r="14" spans="1:7" x14ac:dyDescent="0.25">
      <c r="A14" s="70" t="s">
        <v>23</v>
      </c>
      <c r="B14" s="85" t="s">
        <v>0</v>
      </c>
      <c r="C14" s="71" t="s">
        <v>1</v>
      </c>
      <c r="D14" s="72" t="s">
        <v>2</v>
      </c>
      <c r="E14" s="73" t="s">
        <v>3</v>
      </c>
      <c r="F14" s="74" t="s">
        <v>4</v>
      </c>
      <c r="G14" s="74" t="s">
        <v>5</v>
      </c>
    </row>
    <row r="15" spans="1:7" ht="6.75" customHeight="1" x14ac:dyDescent="0.25">
      <c r="A15" s="13"/>
      <c r="B15" s="26"/>
      <c r="C15" s="27"/>
      <c r="D15" s="28"/>
      <c r="E15" s="29"/>
      <c r="F15" s="29"/>
      <c r="G15" s="30"/>
    </row>
    <row r="16" spans="1:7" x14ac:dyDescent="0.25">
      <c r="A16" s="70" t="s">
        <v>28</v>
      </c>
      <c r="B16" s="85" t="s">
        <v>6</v>
      </c>
      <c r="C16" s="71"/>
      <c r="D16" s="72"/>
      <c r="E16" s="73"/>
      <c r="F16" s="74"/>
      <c r="G16" s="74"/>
    </row>
    <row r="17" spans="1:7" x14ac:dyDescent="0.25">
      <c r="A17" s="86">
        <v>1.01</v>
      </c>
      <c r="B17" s="76" t="s">
        <v>30</v>
      </c>
      <c r="C17" s="77">
        <f>965*2.7*0.15</f>
        <v>390.82499999999999</v>
      </c>
      <c r="D17" s="78" t="s">
        <v>7</v>
      </c>
      <c r="E17" s="79"/>
      <c r="F17" s="79">
        <f>C17*E17</f>
        <v>0</v>
      </c>
      <c r="G17" s="62"/>
    </row>
    <row r="18" spans="1:7" x14ac:dyDescent="0.25">
      <c r="A18" s="86">
        <v>1.02</v>
      </c>
      <c r="B18" s="76" t="s">
        <v>31</v>
      </c>
      <c r="C18" s="77">
        <f>C17*1.3</f>
        <v>508.07249999999999</v>
      </c>
      <c r="D18" s="78" t="s">
        <v>7</v>
      </c>
      <c r="E18" s="79"/>
      <c r="F18" s="79">
        <f>C18*E18</f>
        <v>0</v>
      </c>
      <c r="G18" s="29"/>
    </row>
    <row r="19" spans="1:7" x14ac:dyDescent="0.25">
      <c r="A19" s="86">
        <v>1.03</v>
      </c>
      <c r="B19" s="76" t="s">
        <v>32</v>
      </c>
      <c r="C19" s="77">
        <f>1351*0.1*2.5</f>
        <v>337.75</v>
      </c>
      <c r="D19" s="78" t="s">
        <v>7</v>
      </c>
      <c r="E19" s="79"/>
      <c r="F19" s="79">
        <f>C19*E19</f>
        <v>0</v>
      </c>
      <c r="G19" s="25"/>
    </row>
    <row r="20" spans="1:7" x14ac:dyDescent="0.25">
      <c r="A20" s="80"/>
      <c r="B20" s="36"/>
      <c r="C20" s="7"/>
      <c r="D20" s="6"/>
      <c r="E20" s="8"/>
      <c r="G20" s="62">
        <f>SUM(F17:F19)</f>
        <v>0</v>
      </c>
    </row>
    <row r="21" spans="1:7" x14ac:dyDescent="0.25">
      <c r="A21" s="70" t="s">
        <v>34</v>
      </c>
      <c r="B21" s="85" t="s">
        <v>33</v>
      </c>
      <c r="C21" s="71"/>
      <c r="D21" s="72"/>
      <c r="E21" s="73"/>
      <c r="F21" s="74"/>
      <c r="G21" s="74"/>
    </row>
    <row r="22" spans="1:7" x14ac:dyDescent="0.25">
      <c r="A22" s="86">
        <v>2.0099999999999998</v>
      </c>
      <c r="B22" s="81" t="s">
        <v>8</v>
      </c>
      <c r="C22" s="82">
        <f>965*0.12*2.5</f>
        <v>289.5</v>
      </c>
      <c r="D22" s="83" t="s">
        <v>7</v>
      </c>
      <c r="E22" s="84"/>
      <c r="F22" s="84">
        <f>C22*E22</f>
        <v>0</v>
      </c>
    </row>
    <row r="23" spans="1:7" x14ac:dyDescent="0.25">
      <c r="A23" s="75"/>
      <c r="B23" s="81"/>
      <c r="C23" s="82"/>
      <c r="D23" s="83"/>
      <c r="E23" s="84"/>
      <c r="F23" s="84"/>
      <c r="G23" s="37">
        <f>SUM(F22)</f>
        <v>0</v>
      </c>
    </row>
    <row r="24" spans="1:7" x14ac:dyDescent="0.25">
      <c r="A24" s="19"/>
      <c r="B24" s="38"/>
      <c r="C24" s="23"/>
      <c r="D24" s="23"/>
      <c r="E24" s="11"/>
      <c r="F24" s="11"/>
      <c r="G24" s="33"/>
    </row>
    <row r="25" spans="1:7" x14ac:dyDescent="0.25">
      <c r="A25" s="70" t="s">
        <v>35</v>
      </c>
      <c r="B25" s="85" t="s">
        <v>25</v>
      </c>
      <c r="C25" s="71"/>
      <c r="D25" s="72"/>
      <c r="E25" s="73"/>
      <c r="F25" s="74"/>
      <c r="G25" s="74"/>
    </row>
    <row r="26" spans="1:7" x14ac:dyDescent="0.25">
      <c r="A26" s="69">
        <v>3.01</v>
      </c>
      <c r="B26" s="81" t="s">
        <v>26</v>
      </c>
      <c r="C26" s="23">
        <v>1</v>
      </c>
      <c r="D26" s="23" t="s">
        <v>20</v>
      </c>
      <c r="E26" s="11"/>
      <c r="F26" s="11">
        <f>C26*E26</f>
        <v>0</v>
      </c>
      <c r="G26" s="25"/>
    </row>
    <row r="27" spans="1:7" x14ac:dyDescent="0.25">
      <c r="A27" s="69">
        <v>3.02</v>
      </c>
      <c r="B27" s="81" t="s">
        <v>27</v>
      </c>
      <c r="C27" s="23">
        <v>1</v>
      </c>
      <c r="D27" s="23" t="s">
        <v>20</v>
      </c>
      <c r="E27" s="11"/>
      <c r="F27" s="11">
        <f>C27*E27</f>
        <v>0</v>
      </c>
      <c r="G27" s="25"/>
    </row>
    <row r="28" spans="1:7" s="32" customFormat="1" ht="19.5" customHeight="1" x14ac:dyDescent="0.25">
      <c r="A28" s="34"/>
      <c r="B28" s="38"/>
      <c r="C28" s="35"/>
      <c r="D28" s="35"/>
      <c r="E28" s="31"/>
      <c r="F28" s="31"/>
      <c r="G28" s="33">
        <f>SUM(F26:F27)</f>
        <v>0</v>
      </c>
    </row>
    <row r="29" spans="1:7" s="32" customFormat="1" ht="19.5" customHeight="1" x14ac:dyDescent="0.25">
      <c r="A29" s="34"/>
      <c r="B29" s="38"/>
      <c r="C29" s="35"/>
      <c r="D29" s="35"/>
      <c r="E29" s="31"/>
      <c r="F29" s="31"/>
      <c r="G29" s="33"/>
    </row>
    <row r="30" spans="1:7" x14ac:dyDescent="0.25">
      <c r="A30" s="70" t="s">
        <v>36</v>
      </c>
      <c r="B30" s="85" t="s">
        <v>37</v>
      </c>
      <c r="C30" s="71"/>
      <c r="D30" s="72"/>
      <c r="E30" s="73"/>
      <c r="F30" s="74"/>
      <c r="G30" s="74"/>
    </row>
    <row r="31" spans="1:7" s="32" customFormat="1" ht="19.5" customHeight="1" x14ac:dyDescent="0.2">
      <c r="A31" s="97">
        <v>4.01</v>
      </c>
      <c r="B31" s="96" t="s">
        <v>38</v>
      </c>
      <c r="C31" s="35">
        <v>140</v>
      </c>
      <c r="D31" s="35" t="s">
        <v>39</v>
      </c>
      <c r="E31" s="11"/>
      <c r="F31" s="11">
        <f>C31*E31</f>
        <v>0</v>
      </c>
      <c r="G31" s="33"/>
    </row>
    <row r="32" spans="1:7" s="32" customFormat="1" ht="19.5" customHeight="1" x14ac:dyDescent="0.2">
      <c r="A32" s="69"/>
      <c r="B32" s="38"/>
      <c r="C32" s="23"/>
      <c r="D32" s="23"/>
      <c r="E32" s="11"/>
      <c r="F32" s="11"/>
      <c r="G32" s="33">
        <f>SUM(F31:F32)</f>
        <v>0</v>
      </c>
    </row>
    <row r="33" spans="1:7" s="32" customFormat="1" ht="19.5" customHeight="1" x14ac:dyDescent="0.2">
      <c r="A33" s="69"/>
      <c r="B33" s="38"/>
      <c r="C33" s="23"/>
      <c r="D33" s="23"/>
      <c r="E33" s="11"/>
      <c r="F33" s="11"/>
      <c r="G33" s="33"/>
    </row>
    <row r="34" spans="1:7" x14ac:dyDescent="0.25">
      <c r="A34" s="58"/>
      <c r="B34" s="59" t="s">
        <v>9</v>
      </c>
      <c r="C34" s="60"/>
      <c r="D34" s="53"/>
      <c r="E34" s="61"/>
      <c r="F34" s="61"/>
      <c r="G34" s="57">
        <f>SUM(G17:G32)</f>
        <v>0</v>
      </c>
    </row>
    <row r="35" spans="1:7" ht="7.5" customHeight="1" x14ac:dyDescent="0.25">
      <c r="A35" s="13"/>
      <c r="B35" s="36"/>
      <c r="C35" s="7"/>
      <c r="D35" s="6"/>
      <c r="E35" s="8"/>
    </row>
    <row r="36" spans="1:7" x14ac:dyDescent="0.25">
      <c r="A36" s="63" t="s">
        <v>40</v>
      </c>
      <c r="B36" s="47" t="s">
        <v>10</v>
      </c>
      <c r="C36" s="48"/>
      <c r="D36" s="49"/>
      <c r="E36" s="50"/>
      <c r="F36" s="51"/>
      <c r="G36" s="52"/>
    </row>
    <row r="37" spans="1:7" x14ac:dyDescent="0.25">
      <c r="A37" s="87">
        <v>5.01</v>
      </c>
      <c r="B37" s="20" t="s">
        <v>11</v>
      </c>
      <c r="C37" s="15"/>
      <c r="D37" s="44">
        <v>10</v>
      </c>
      <c r="E37" s="45" t="s">
        <v>12</v>
      </c>
      <c r="F37" s="17"/>
      <c r="G37" s="18">
        <f>G34*0.1</f>
        <v>0</v>
      </c>
    </row>
    <row r="38" spans="1:7" x14ac:dyDescent="0.25">
      <c r="A38" s="87">
        <v>5.0199999999999996</v>
      </c>
      <c r="B38" s="20" t="s">
        <v>13</v>
      </c>
      <c r="C38" s="15"/>
      <c r="D38" s="44">
        <v>4</v>
      </c>
      <c r="E38" s="45" t="s">
        <v>12</v>
      </c>
      <c r="F38" s="17"/>
      <c r="G38" s="18">
        <f>G34*0.04</f>
        <v>0</v>
      </c>
    </row>
    <row r="39" spans="1:7" x14ac:dyDescent="0.25">
      <c r="A39" s="87">
        <v>5.03</v>
      </c>
      <c r="B39" s="20" t="s">
        <v>14</v>
      </c>
      <c r="C39" s="15"/>
      <c r="D39" s="44">
        <v>4</v>
      </c>
      <c r="E39" s="45" t="s">
        <v>12</v>
      </c>
      <c r="F39" s="17"/>
      <c r="G39" s="18">
        <f>G34*0.04</f>
        <v>0</v>
      </c>
    </row>
    <row r="40" spans="1:7" x14ac:dyDescent="0.25">
      <c r="A40" s="6">
        <v>5.04</v>
      </c>
      <c r="B40" s="20" t="s">
        <v>15</v>
      </c>
      <c r="C40" s="15"/>
      <c r="D40" s="44">
        <v>1</v>
      </c>
      <c r="E40" s="45" t="s">
        <v>12</v>
      </c>
      <c r="F40" s="17"/>
      <c r="G40" s="18">
        <f>G34*0.01</f>
        <v>0</v>
      </c>
    </row>
    <row r="41" spans="1:7" x14ac:dyDescent="0.25">
      <c r="A41" s="6">
        <v>5.05</v>
      </c>
      <c r="B41" s="20" t="s">
        <v>16</v>
      </c>
      <c r="C41" s="15"/>
      <c r="D41" s="44">
        <v>0.1</v>
      </c>
      <c r="E41" s="45" t="s">
        <v>12</v>
      </c>
      <c r="F41" s="17"/>
      <c r="G41" s="18">
        <f>G34*0.001</f>
        <v>0</v>
      </c>
    </row>
    <row r="42" spans="1:7" x14ac:dyDescent="0.25">
      <c r="A42" s="6">
        <v>5.0599999999999996</v>
      </c>
      <c r="B42" s="20" t="s">
        <v>17</v>
      </c>
      <c r="C42" s="15"/>
      <c r="D42" s="44">
        <v>4</v>
      </c>
      <c r="E42" s="45" t="s">
        <v>12</v>
      </c>
      <c r="F42" s="17"/>
      <c r="G42" s="18">
        <f>G34*0.04</f>
        <v>0</v>
      </c>
    </row>
    <row r="43" spans="1:7" x14ac:dyDescent="0.25">
      <c r="A43" s="6">
        <v>5.07</v>
      </c>
      <c r="B43" s="20" t="s">
        <v>21</v>
      </c>
      <c r="C43" s="15"/>
      <c r="D43" s="44">
        <v>18</v>
      </c>
      <c r="E43" s="45" t="s">
        <v>12</v>
      </c>
      <c r="F43" s="17">
        <f>G37</f>
        <v>0</v>
      </c>
      <c r="G43" s="18">
        <f>F43*0.18</f>
        <v>0</v>
      </c>
    </row>
    <row r="44" spans="1:7" x14ac:dyDescent="0.25">
      <c r="A44" s="6"/>
      <c r="B44" s="14"/>
      <c r="C44" s="21"/>
      <c r="D44" s="15"/>
      <c r="E44" s="16"/>
      <c r="F44" s="17"/>
      <c r="G44" s="18"/>
    </row>
    <row r="45" spans="1:7" x14ac:dyDescent="0.25">
      <c r="A45" s="46"/>
      <c r="B45" s="39" t="s">
        <v>18</v>
      </c>
      <c r="C45" s="64"/>
      <c r="D45" s="40"/>
      <c r="E45" s="41"/>
      <c r="F45" s="42"/>
      <c r="G45" s="43">
        <f>SUM(G37:G44)</f>
        <v>0</v>
      </c>
    </row>
    <row r="46" spans="1:7" x14ac:dyDescent="0.25">
      <c r="A46" s="6"/>
      <c r="B46" s="22"/>
      <c r="C46" s="24"/>
      <c r="D46" s="23"/>
      <c r="E46" s="11"/>
      <c r="F46" s="11"/>
      <c r="G46" s="12"/>
    </row>
    <row r="47" spans="1:7" ht="15.75" thickBot="1" x14ac:dyDescent="0.3">
      <c r="A47" s="54"/>
      <c r="B47" s="55" t="s">
        <v>19</v>
      </c>
      <c r="C47" s="56"/>
      <c r="D47" s="65"/>
      <c r="E47" s="66"/>
      <c r="F47" s="66"/>
      <c r="G47" s="67">
        <f>G45+G34</f>
        <v>0</v>
      </c>
    </row>
    <row r="48" spans="1:7" x14ac:dyDescent="0.25">
      <c r="A48" s="6"/>
      <c r="B48" s="36"/>
      <c r="C48" s="7"/>
      <c r="D48" s="6"/>
      <c r="E48" s="8"/>
    </row>
    <row r="49" spans="1:7" x14ac:dyDescent="0.25">
      <c r="A49" s="6"/>
      <c r="B49" s="36"/>
      <c r="E49" s="8"/>
    </row>
    <row r="50" spans="1:7" x14ac:dyDescent="0.25">
      <c r="A50" s="6"/>
      <c r="B50" s="89"/>
      <c r="C50" s="89"/>
      <c r="D50" s="89"/>
      <c r="E50" s="89"/>
    </row>
    <row r="51" spans="1:7" x14ac:dyDescent="0.25">
      <c r="A51" s="6"/>
      <c r="B51" s="88"/>
      <c r="C51" s="88"/>
      <c r="D51" s="88"/>
      <c r="E51" s="88"/>
      <c r="F51" s="94"/>
      <c r="G51" s="94"/>
    </row>
    <row r="52" spans="1:7" x14ac:dyDescent="0.25">
      <c r="A52" s="6"/>
    </row>
    <row r="53" spans="1:7" x14ac:dyDescent="0.25">
      <c r="A53" s="6"/>
    </row>
  </sheetData>
  <mergeCells count="7">
    <mergeCell ref="B51:E51"/>
    <mergeCell ref="B50:E50"/>
    <mergeCell ref="A9:G9"/>
    <mergeCell ref="A6:G6"/>
    <mergeCell ref="A7:G7"/>
    <mergeCell ref="F51:G51"/>
    <mergeCell ref="B10:F10"/>
  </mergeCells>
  <printOptions horizontalCentered="1"/>
  <pageMargins left="0.43307086614173229" right="0.35433070866141736" top="0.19685039370078741" bottom="0.35433070866141736" header="0.15748031496062992" footer="0.31496062992125984"/>
  <pageSetup scale="9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AV. CAAMAÑO</vt:lpstr>
      <vt:lpstr>'AV. CAAMAÑO'!Área_de_impresión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</dc:creator>
  <cp:lastModifiedBy>computos2</cp:lastModifiedBy>
  <cp:lastPrinted>2021-10-05T21:27:28Z</cp:lastPrinted>
  <dcterms:created xsi:type="dcterms:W3CDTF">2020-06-23T14:47:41Z</dcterms:created>
  <dcterms:modified xsi:type="dcterms:W3CDTF">2021-10-14T13:55:54Z</dcterms:modified>
</cp:coreProperties>
</file>