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LUIS GINEBRA 2024\"/>
    </mc:Choice>
  </mc:AlternateContent>
  <bookViews>
    <workbookView xWindow="0" yWindow="0" windowWidth="25200" windowHeight="13170"/>
  </bookViews>
  <sheets>
    <sheet name="VOLUMETRIA ETAPA 2" sheetId="6" r:id="rId1"/>
  </sheets>
  <definedNames>
    <definedName name="_xlnm.Print_Area" localSheetId="0">'VOLUMETRIA ETAPA 2'!$A$1:$G$58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6" l="1"/>
  <c r="F30" i="6"/>
  <c r="G32" i="6" s="1"/>
  <c r="F27" i="6"/>
  <c r="F26" i="6"/>
  <c r="F25" i="6"/>
  <c r="F24" i="6"/>
  <c r="F23" i="6"/>
  <c r="F20" i="6"/>
  <c r="F19" i="6"/>
  <c r="F18" i="6"/>
  <c r="C18" i="6"/>
  <c r="F17" i="6"/>
  <c r="F16" i="6"/>
  <c r="G21" i="6" l="1"/>
  <c r="G28" i="6"/>
  <c r="G33" i="6" s="1"/>
  <c r="G39" i="6" l="1"/>
  <c r="G38" i="6"/>
  <c r="G41" i="6"/>
  <c r="G37" i="6"/>
  <c r="G40" i="6"/>
  <c r="G36" i="6"/>
  <c r="F42" i="6" l="1"/>
  <c r="G42" i="6" s="1"/>
  <c r="G44" i="6" s="1"/>
  <c r="G46" i="6" s="1"/>
</calcChain>
</file>

<file path=xl/sharedStrings.xml><?xml version="1.0" encoding="utf-8"?>
<sst xmlns="http://schemas.openxmlformats.org/spreadsheetml/2006/main" count="59" uniqueCount="43">
  <si>
    <t>DESCRIPCION</t>
  </si>
  <si>
    <t>CANT.</t>
  </si>
  <si>
    <t>UD</t>
  </si>
  <si>
    <t>PU</t>
  </si>
  <si>
    <t>VALOR</t>
  </si>
  <si>
    <t>TOTAL</t>
  </si>
  <si>
    <t xml:space="preserve">DEMOLICION Y MOVIMIENTO DE TIERRA </t>
  </si>
  <si>
    <t>M3</t>
  </si>
  <si>
    <t>Confección de aceras, hormigón 210kg/cm2</t>
  </si>
  <si>
    <t>TOTAL GENERAL</t>
  </si>
  <si>
    <t>COSTOS INDIRECTOS:</t>
  </si>
  <si>
    <t>Responsabilidad y Dirección Técnica</t>
  </si>
  <si>
    <t>%</t>
  </si>
  <si>
    <t>Gastos Administrativos</t>
  </si>
  <si>
    <t>Seguros y Fianzas</t>
  </si>
  <si>
    <t>Ley 6-86</t>
  </si>
  <si>
    <t>CODIA</t>
  </si>
  <si>
    <t>Transporte</t>
  </si>
  <si>
    <t>TOTAL COSTOS INDIRECTOS</t>
  </si>
  <si>
    <t>TOTAL GENERAL DE COSTOS</t>
  </si>
  <si>
    <t>PA</t>
  </si>
  <si>
    <t xml:space="preserve">ITBIS </t>
  </si>
  <si>
    <t>Ref.</t>
  </si>
  <si>
    <t>Poster de aluminio reforzado H=20 pies con dos brazos</t>
  </si>
  <si>
    <t>CONFECCION DE ACERAS, BADENES, ISLETA, CONTENES Y ARBORIZACION</t>
  </si>
  <si>
    <t>SEÑALIZACION</t>
  </si>
  <si>
    <t xml:space="preserve">Señalizacion vertical </t>
  </si>
  <si>
    <t>Señalizacion horizontal</t>
  </si>
  <si>
    <t xml:space="preserve">RECONSTRUCCION DE ACERAS, ARBORIZACION E ISLETA EN AVENIDA LUIS GINEBRA, 
MUNICIPIO SAN FELIPE DE PUERTO PLATA. </t>
  </si>
  <si>
    <t>1.-</t>
  </si>
  <si>
    <t>4.-</t>
  </si>
  <si>
    <t xml:space="preserve">Demolición total de aceras (compresores)
</t>
  </si>
  <si>
    <t>Bote de escombros con camion de 6m3 a mano</t>
  </si>
  <si>
    <t xml:space="preserve">Relleno, nivelación y compactación 
</t>
  </si>
  <si>
    <t>Lámparas solares en isletas 60 watt batería de lithio y panel monocristalino H=20 pies</t>
  </si>
  <si>
    <t>Excavación en Aceras</t>
  </si>
  <si>
    <t>Reparación de Averías en tuberias de AP</t>
  </si>
  <si>
    <t>PRESUPUESTO 2DA ETAPA AV. LUIS GINEBRA</t>
  </si>
  <si>
    <t>DIRECTOR DE OBRAS MUNICIPALES</t>
  </si>
  <si>
    <t xml:space="preserve">   </t>
  </si>
  <si>
    <r>
      <t xml:space="preserve">Suministro y colocación de tabletas en aceras </t>
    </r>
    <r>
      <rPr>
        <b/>
        <sz val="9"/>
        <rFont val="Calibri"/>
        <family val="2"/>
        <scheme val="minor"/>
      </rPr>
      <t>(LADO SUR)</t>
    </r>
  </si>
  <si>
    <r>
      <t xml:space="preserve">Suministro y colocación de tabletas en aceras </t>
    </r>
    <r>
      <rPr>
        <b/>
        <sz val="9"/>
        <rFont val="Calibri"/>
        <family val="2"/>
        <scheme val="minor"/>
      </rPr>
      <t>(LADO NORTE)</t>
    </r>
  </si>
  <si>
    <t>ING. JOAN TAVAREZ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</si>
</sst>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00"/>
    <numFmt numFmtId="169" formatCode="_(* #,##0.000_);_(* \(#,##0.000\);_(* &quot;-&quot;??_);_(@_)"/>
    <numFmt numFmtId="171" formatCode="_-[$$-1C0A]* #,##0.00_ ;_-[$$-1C0A]* \-#,##0.00\ ;_-[$$-1C0A]* &quot;-&quot;??_ ;_-@_ "/>
    <numFmt numFmtId="172" formatCode="_-[$$-1C0A]* #,##0.000_ ;_-[$$-1C0A]* \-#,##0.000\ ;_-[$$-1C0A]* &quot;-&quot;???_ ;_-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2">
    <xf numFmtId="0" fontId="0" fillId="0" borderId="0" xfId="0"/>
    <xf numFmtId="43" fontId="0" fillId="0" borderId="0" xfId="1" applyFont="1"/>
    <xf numFmtId="43" fontId="0" fillId="2" borderId="0" xfId="1" applyFont="1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43" fontId="9" fillId="2" borderId="0" xfId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44" fontId="9" fillId="2" borderId="0" xfId="2" applyFont="1" applyFill="1" applyAlignment="1">
      <alignment vertical="center"/>
    </xf>
    <xf numFmtId="0" fontId="0" fillId="0" borderId="0" xfId="0" applyFont="1"/>
    <xf numFmtId="14" fontId="10" fillId="2" borderId="0" xfId="2" applyNumberFormat="1" applyFont="1" applyFill="1" applyAlignment="1">
      <alignment horizontal="right" vertical="center"/>
    </xf>
    <xf numFmtId="0" fontId="13" fillId="2" borderId="0" xfId="0" applyFont="1" applyFill="1" applyAlignment="1">
      <alignment vertical="center" wrapText="1"/>
    </xf>
    <xf numFmtId="43" fontId="9" fillId="2" borderId="0" xfId="0" applyNumberFormat="1" applyFont="1" applyFill="1" applyAlignment="1">
      <alignment vertical="center"/>
    </xf>
    <xf numFmtId="165" fontId="14" fillId="4" borderId="0" xfId="0" applyNumberFormat="1" applyFont="1" applyFill="1" applyBorder="1" applyAlignment="1">
      <alignment horizontal="center"/>
    </xf>
    <xf numFmtId="4" fontId="14" fillId="4" borderId="0" xfId="0" quotePrefix="1" applyNumberFormat="1" applyFont="1" applyFill="1" applyBorder="1" applyAlignment="1">
      <alignment horizontal="center" vertical="center"/>
    </xf>
    <xf numFmtId="4" fontId="14" fillId="4" borderId="0" xfId="0" quotePrefix="1" applyNumberFormat="1" applyFont="1" applyFill="1" applyBorder="1" applyAlignment="1">
      <alignment horizontal="center"/>
    </xf>
    <xf numFmtId="4" fontId="14" fillId="4" borderId="0" xfId="0" applyNumberFormat="1" applyFont="1" applyFill="1" applyBorder="1" applyAlignment="1">
      <alignment horizontal="center"/>
    </xf>
    <xf numFmtId="44" fontId="14" fillId="4" borderId="0" xfId="2" applyFont="1" applyFill="1" applyBorder="1" applyAlignment="1">
      <alignment horizontal="center"/>
    </xf>
    <xf numFmtId="44" fontId="2" fillId="4" borderId="0" xfId="2" applyFont="1" applyFill="1" applyBorder="1" applyAlignment="1">
      <alignment horizontal="center"/>
    </xf>
    <xf numFmtId="165" fontId="14" fillId="2" borderId="0" xfId="0" applyNumberFormat="1" applyFont="1" applyFill="1" applyBorder="1" applyAlignment="1">
      <alignment horizontal="center"/>
    </xf>
    <xf numFmtId="4" fontId="14" fillId="2" borderId="0" xfId="0" quotePrefix="1" applyNumberFormat="1" applyFont="1" applyFill="1" applyBorder="1" applyAlignment="1">
      <alignment horizontal="center" vertical="center"/>
    </xf>
    <xf numFmtId="4" fontId="14" fillId="2" borderId="0" xfId="0" quotePrefix="1" applyNumberFormat="1" applyFont="1" applyFill="1" applyBorder="1" applyAlignment="1">
      <alignment horizontal="center"/>
    </xf>
    <xf numFmtId="4" fontId="14" fillId="2" borderId="0" xfId="0" applyNumberFormat="1" applyFont="1" applyFill="1" applyBorder="1" applyAlignment="1">
      <alignment horizontal="center"/>
    </xf>
    <xf numFmtId="44" fontId="14" fillId="2" borderId="0" xfId="2" applyFont="1" applyFill="1" applyBorder="1" applyAlignment="1">
      <alignment horizontal="center"/>
    </xf>
    <xf numFmtId="44" fontId="2" fillId="2" borderId="0" xfId="2" applyFont="1" applyFill="1" applyBorder="1" applyAlignment="1">
      <alignment horizontal="center"/>
    </xf>
    <xf numFmtId="0" fontId="14" fillId="4" borderId="0" xfId="0" applyFont="1" applyFill="1" applyAlignment="1">
      <alignment horizontal="center" vertical="center"/>
    </xf>
    <xf numFmtId="43" fontId="15" fillId="4" borderId="0" xfId="1" applyFont="1" applyFill="1" applyAlignment="1">
      <alignment horizontal="right"/>
    </xf>
    <xf numFmtId="0" fontId="15" fillId="4" borderId="0" xfId="0" applyFont="1" applyFill="1" applyAlignment="1">
      <alignment horizontal="center"/>
    </xf>
    <xf numFmtId="44" fontId="15" fillId="4" borderId="0" xfId="2" applyFont="1" applyFill="1" applyAlignment="1">
      <alignment horizontal="center"/>
    </xf>
    <xf numFmtId="44" fontId="15" fillId="4" borderId="0" xfId="2" applyFont="1" applyFill="1"/>
    <xf numFmtId="44" fontId="14" fillId="4" borderId="0" xfId="2" applyFont="1" applyFill="1"/>
    <xf numFmtId="2" fontId="1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/>
    </xf>
    <xf numFmtId="44" fontId="15" fillId="2" borderId="0" xfId="2" applyFont="1" applyFill="1" applyAlignment="1">
      <alignment horizontal="center" vertical="center"/>
    </xf>
    <xf numFmtId="44" fontId="14" fillId="2" borderId="0" xfId="2" applyFont="1" applyFill="1"/>
    <xf numFmtId="4" fontId="15" fillId="2" borderId="0" xfId="0" applyNumberFormat="1" applyFont="1" applyFill="1" applyBorder="1" applyAlignment="1">
      <alignment horizontal="left" vertical="center" wrapText="1"/>
    </xf>
    <xf numFmtId="4" fontId="15" fillId="2" borderId="0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 vertical="center"/>
    </xf>
    <xf numFmtId="44" fontId="15" fillId="2" borderId="0" xfId="2" applyFont="1" applyFill="1" applyBorder="1" applyAlignment="1">
      <alignment horizontal="center"/>
    </xf>
    <xf numFmtId="44" fontId="15" fillId="2" borderId="0" xfId="2" applyFont="1" applyFill="1"/>
    <xf numFmtId="44" fontId="15" fillId="2" borderId="0" xfId="2" applyFont="1" applyFill="1" applyBorder="1" applyAlignment="1">
      <alignment horizontal="center" vertical="center"/>
    </xf>
    <xf numFmtId="44" fontId="3" fillId="2" borderId="0" xfId="2" applyFont="1" applyFill="1" applyAlignment="1">
      <alignment vertic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 wrapText="1"/>
    </xf>
    <xf numFmtId="44" fontId="15" fillId="2" borderId="0" xfId="2" applyFont="1" applyFill="1" applyAlignment="1">
      <alignment vertical="center"/>
    </xf>
    <xf numFmtId="165" fontId="15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44" fontId="14" fillId="2" borderId="0" xfId="2" applyFont="1" applyFill="1" applyAlignment="1">
      <alignment vertical="center"/>
    </xf>
    <xf numFmtId="2" fontId="15" fillId="2" borderId="0" xfId="0" applyNumberFormat="1" applyFont="1" applyFill="1" applyBorder="1" applyAlignment="1">
      <alignment horizontal="center"/>
    </xf>
    <xf numFmtId="165" fontId="15" fillId="2" borderId="0" xfId="0" applyNumberFormat="1" applyFont="1" applyFill="1" applyBorder="1" applyAlignment="1">
      <alignment horizontal="center"/>
    </xf>
    <xf numFmtId="44" fontId="14" fillId="2" borderId="0" xfId="2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4" fontId="15" fillId="4" borderId="0" xfId="0" applyNumberFormat="1" applyFont="1" applyFill="1" applyBorder="1" applyAlignment="1">
      <alignment horizontal="center"/>
    </xf>
    <xf numFmtId="4" fontId="15" fillId="4" borderId="0" xfId="0" applyNumberFormat="1" applyFont="1" applyFill="1" applyBorder="1" applyAlignment="1">
      <alignment horizontal="center" vertical="center"/>
    </xf>
    <xf numFmtId="44" fontId="15" fillId="4" borderId="0" xfId="2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0" fontId="14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44" fontId="6" fillId="4" borderId="0" xfId="2" applyFont="1" applyFill="1" applyBorder="1" applyAlignment="1">
      <alignment horizontal="center" vertical="center" wrapText="1"/>
    </xf>
    <xf numFmtId="44" fontId="17" fillId="4" borderId="0" xfId="2" applyFont="1" applyFill="1" applyBorder="1" applyAlignment="1">
      <alignment horizontal="center" vertical="center" wrapText="1"/>
    </xf>
    <xf numFmtId="44" fontId="16" fillId="4" borderId="0" xfId="2" applyFont="1" applyFill="1" applyBorder="1" applyAlignment="1">
      <alignment horizontal="left" vertical="center" wrapText="1"/>
    </xf>
    <xf numFmtId="2" fontId="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 vertical="center" wrapText="1"/>
    </xf>
    <xf numFmtId="2" fontId="16" fillId="2" borderId="0" xfId="0" applyNumberFormat="1" applyFont="1" applyFill="1" applyBorder="1" applyAlignment="1">
      <alignment horizontal="center" vertical="center" wrapText="1"/>
    </xf>
    <xf numFmtId="44" fontId="14" fillId="2" borderId="0" xfId="2" applyFont="1" applyFill="1" applyBorder="1" applyAlignment="1">
      <alignment horizontal="center" vertical="center" wrapText="1"/>
    </xf>
    <xf numFmtId="44" fontId="16" fillId="2" borderId="0" xfId="2" applyFont="1" applyFill="1" applyBorder="1" applyAlignment="1">
      <alignment horizontal="center" vertical="center" wrapText="1"/>
    </xf>
    <xf numFmtId="44" fontId="16" fillId="2" borderId="0" xfId="2" applyFont="1" applyFill="1" applyBorder="1" applyAlignment="1">
      <alignment horizontal="left" vertical="center" wrapText="1"/>
    </xf>
    <xf numFmtId="2" fontId="9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 wrapText="1"/>
    </xf>
    <xf numFmtId="44" fontId="4" fillId="2" borderId="0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44" fontId="6" fillId="2" borderId="1" xfId="2" applyFont="1" applyFill="1" applyBorder="1" applyAlignment="1">
      <alignment horizontal="center" vertical="center" wrapText="1"/>
    </xf>
    <xf numFmtId="44" fontId="17" fillId="2" borderId="1" xfId="2" applyFont="1" applyFill="1" applyBorder="1" applyAlignment="1">
      <alignment horizontal="center" vertical="center" wrapText="1"/>
    </xf>
    <xf numFmtId="44" fontId="16" fillId="2" borderId="1" xfId="2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horizontal="center"/>
    </xf>
    <xf numFmtId="44" fontId="2" fillId="2" borderId="0" xfId="2" applyFont="1" applyFill="1" applyBorder="1"/>
    <xf numFmtId="0" fontId="9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vertical="center"/>
    </xf>
    <xf numFmtId="43" fontId="3" fillId="5" borderId="2" xfId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44" fontId="3" fillId="5" borderId="2" xfId="2" applyFont="1" applyFill="1" applyBorder="1" applyAlignment="1">
      <alignment horizontal="center"/>
    </xf>
    <xf numFmtId="44" fontId="2" fillId="5" borderId="2" xfId="2" applyFont="1" applyFill="1" applyBorder="1"/>
    <xf numFmtId="44" fontId="0" fillId="0" borderId="0" xfId="0" applyNumberFormat="1" applyFont="1"/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43" fontId="3" fillId="2" borderId="0" xfId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44" fontId="3" fillId="2" borderId="0" xfId="2" applyFont="1" applyFill="1" applyBorder="1" applyAlignment="1">
      <alignment horizontal="center"/>
    </xf>
    <xf numFmtId="169" fontId="0" fillId="2" borderId="0" xfId="0" applyNumberFormat="1" applyFont="1" applyFill="1"/>
    <xf numFmtId="44" fontId="0" fillId="2" borderId="0" xfId="0" applyNumberFormat="1" applyFont="1" applyFill="1"/>
    <xf numFmtId="0" fontId="0" fillId="2" borderId="0" xfId="0" applyFont="1" applyFill="1"/>
    <xf numFmtId="0" fontId="18" fillId="2" borderId="0" xfId="0" applyFont="1" applyFill="1" applyAlignment="1">
      <alignment horizontal="center" vertical="center" wrapText="1"/>
    </xf>
    <xf numFmtId="43" fontId="9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7" fillId="0" borderId="0" xfId="0" applyFont="1"/>
    <xf numFmtId="44" fontId="7" fillId="0" borderId="0" xfId="0" applyNumberFormat="1" applyFont="1"/>
    <xf numFmtId="0" fontId="0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171" fontId="0" fillId="0" borderId="0" xfId="0" applyNumberFormat="1" applyFont="1" applyAlignment="1">
      <alignment vertical="center"/>
    </xf>
    <xf numFmtId="43" fontId="14" fillId="2" borderId="0" xfId="1" applyFont="1" applyFill="1" applyAlignment="1">
      <alignment horizontal="center" vertical="center"/>
    </xf>
    <xf numFmtId="43" fontId="14" fillId="2" borderId="0" xfId="1" applyFont="1" applyFill="1" applyAlignment="1">
      <alignment vertical="center"/>
    </xf>
    <xf numFmtId="4" fontId="0" fillId="0" borderId="0" xfId="0" applyNumberForma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2" fontId="0" fillId="0" borderId="0" xfId="0" applyNumberFormat="1" applyFont="1"/>
    <xf numFmtId="169" fontId="7" fillId="2" borderId="0" xfId="0" applyNumberFormat="1" applyFont="1" applyFill="1" applyAlignment="1">
      <alignment horizontal="center" vertical="center"/>
    </xf>
    <xf numFmtId="172" fontId="0" fillId="2" borderId="0" xfId="0" applyNumberFormat="1" applyFont="1" applyFill="1"/>
    <xf numFmtId="43" fontId="15" fillId="2" borderId="0" xfId="1" applyFont="1" applyFill="1" applyAlignment="1">
      <alignment horizontal="center" vertical="center"/>
    </xf>
    <xf numFmtId="43" fontId="15" fillId="2" borderId="0" xfId="1" applyFont="1" applyFill="1" applyAlignment="1">
      <alignment horizontal="right"/>
    </xf>
    <xf numFmtId="43" fontId="15" fillId="2" borderId="0" xfId="1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44" fontId="9" fillId="2" borderId="0" xfId="2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wrapText="1"/>
    </xf>
    <xf numFmtId="44" fontId="20" fillId="2" borderId="0" xfId="2" quotePrefix="1" applyFont="1" applyFill="1" applyAlignment="1">
      <alignment horizontal="center" vertical="top"/>
    </xf>
    <xf numFmtId="0" fontId="11" fillId="2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7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left" vertical="center"/>
    </xf>
  </cellXfs>
  <cellStyles count="10">
    <cellStyle name="Millares" xfId="1" builtinId="3"/>
    <cellStyle name="Millares 2 2 2 2" xfId="9"/>
    <cellStyle name="Millares 3" xfId="4"/>
    <cellStyle name="Millares 6 3" xfId="8"/>
    <cellStyle name="Millares 7" xfId="6"/>
    <cellStyle name="Moneda" xfId="2" builtinId="4"/>
    <cellStyle name="Normal" xfId="0" builtinId="0"/>
    <cellStyle name="Normal 10 2" xfId="5"/>
    <cellStyle name="Normal 2 3 3" xfId="7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942975</xdr:colOff>
      <xdr:row>0</xdr:row>
      <xdr:rowOff>171450</xdr:rowOff>
    </xdr:from>
    <xdr:to>
      <xdr:col>5</xdr:col>
      <xdr:colOff>409575</xdr:colOff>
      <xdr:row>8</xdr:row>
      <xdr:rowOff>185032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" y="171450"/>
          <a:ext cx="3609975" cy="1537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abSelected="1" view="pageBreakPreview" zoomScaleSheetLayoutView="100" workbookViewId="0">
      <selection activeCell="C40" sqref="C40"/>
    </sheetView>
  </sheetViews>
  <sheetFormatPr baseColWidth="10" defaultColWidth="9.140625" defaultRowHeight="15" x14ac:dyDescent="0.25"/>
  <cols>
    <col min="1" max="1" width="5.28515625" style="101" customWidth="1"/>
    <col min="2" max="2" width="33.7109375" style="102" customWidth="1"/>
    <col min="3" max="3" width="10.140625" style="100" customWidth="1"/>
    <col min="4" max="4" width="4.85546875" style="101" customWidth="1"/>
    <col min="5" max="5" width="13.42578125" style="103" customWidth="1"/>
    <col min="6" max="6" width="13" style="7" customWidth="1"/>
    <col min="7" max="7" width="13.28515625" style="7" customWidth="1"/>
    <col min="8" max="8" width="14.5703125" style="8" bestFit="1" customWidth="1"/>
    <col min="9" max="9" width="15.7109375" style="8" bestFit="1" customWidth="1"/>
    <col min="10" max="10" width="14.5703125" style="8" bestFit="1" customWidth="1"/>
    <col min="11" max="16384" width="9.140625" style="8"/>
  </cols>
  <sheetData>
    <row r="1" spans="1:9" x14ac:dyDescent="0.25">
      <c r="A1" s="3"/>
      <c r="B1" s="4"/>
      <c r="C1" s="5"/>
      <c r="D1" s="3"/>
      <c r="E1" s="6"/>
    </row>
    <row r="2" spans="1:9" x14ac:dyDescent="0.25">
      <c r="A2" s="3"/>
      <c r="B2" s="4"/>
      <c r="C2" s="5"/>
      <c r="D2" s="3"/>
      <c r="E2" s="6"/>
    </row>
    <row r="3" spans="1:9" x14ac:dyDescent="0.25">
      <c r="A3" s="3"/>
      <c r="B3" s="4"/>
      <c r="C3" s="5"/>
      <c r="D3" s="3"/>
      <c r="E3" s="6"/>
      <c r="G3" s="9">
        <v>45355</v>
      </c>
    </row>
    <row r="4" spans="1:9" x14ac:dyDescent="0.25">
      <c r="A4" s="3"/>
      <c r="B4" s="4"/>
      <c r="C4" s="5"/>
      <c r="D4" s="3"/>
      <c r="E4" s="6"/>
    </row>
    <row r="5" spans="1:9" x14ac:dyDescent="0.25">
      <c r="A5" s="3"/>
      <c r="B5" s="4"/>
      <c r="C5" s="5"/>
      <c r="D5" s="3"/>
      <c r="E5" s="6"/>
    </row>
    <row r="6" spans="1:9" x14ac:dyDescent="0.25">
      <c r="A6" s="125"/>
      <c r="B6" s="125"/>
      <c r="C6" s="125"/>
      <c r="D6" s="125"/>
      <c r="E6" s="125"/>
      <c r="F6" s="125"/>
      <c r="G6" s="125"/>
    </row>
    <row r="7" spans="1:9" x14ac:dyDescent="0.25">
      <c r="A7" s="119"/>
      <c r="B7" s="119"/>
      <c r="C7" s="119"/>
      <c r="D7" s="119"/>
      <c r="E7" s="119"/>
      <c r="F7" s="119"/>
      <c r="G7" s="119"/>
    </row>
    <row r="8" spans="1:9" x14ac:dyDescent="0.25">
      <c r="A8" s="126"/>
      <c r="B8" s="127"/>
      <c r="C8" s="127"/>
      <c r="D8" s="119"/>
      <c r="E8" s="119"/>
      <c r="F8" s="119"/>
      <c r="G8" s="119"/>
    </row>
    <row r="9" spans="1:9" x14ac:dyDescent="0.25">
      <c r="A9" s="119"/>
      <c r="B9" s="119"/>
      <c r="C9" s="119"/>
      <c r="D9" s="119"/>
      <c r="E9" s="119"/>
      <c r="F9" s="119"/>
      <c r="G9" s="119"/>
    </row>
    <row r="10" spans="1:9" x14ac:dyDescent="0.25">
      <c r="A10" s="128" t="s">
        <v>37</v>
      </c>
      <c r="B10" s="129"/>
      <c r="C10" s="129"/>
      <c r="D10" s="129"/>
      <c r="E10" s="129"/>
      <c r="F10" s="129"/>
      <c r="G10" s="129"/>
    </row>
    <row r="11" spans="1:9" ht="33.75" customHeight="1" x14ac:dyDescent="0.25">
      <c r="A11" s="3"/>
      <c r="B11" s="130" t="s">
        <v>28</v>
      </c>
      <c r="C11" s="130"/>
      <c r="D11" s="130"/>
      <c r="E11" s="130"/>
      <c r="F11" s="130"/>
    </row>
    <row r="12" spans="1:9" x14ac:dyDescent="0.25">
      <c r="A12" s="3"/>
      <c r="B12" s="10"/>
      <c r="C12" s="5"/>
      <c r="D12" s="3"/>
      <c r="E12" s="11"/>
    </row>
    <row r="13" spans="1:9" x14ac:dyDescent="0.25">
      <c r="A13" s="12" t="s">
        <v>22</v>
      </c>
      <c r="B13" s="13" t="s">
        <v>0</v>
      </c>
      <c r="C13" s="14" t="s">
        <v>1</v>
      </c>
      <c r="D13" s="15" t="s">
        <v>2</v>
      </c>
      <c r="E13" s="16" t="s">
        <v>3</v>
      </c>
      <c r="F13" s="16" t="s">
        <v>4</v>
      </c>
      <c r="G13" s="17" t="s">
        <v>5</v>
      </c>
      <c r="H13" s="107"/>
      <c r="I13" s="104"/>
    </row>
    <row r="14" spans="1:9" ht="6.75" customHeight="1" x14ac:dyDescent="0.25">
      <c r="A14" s="18"/>
      <c r="B14" s="19"/>
      <c r="C14" s="20"/>
      <c r="D14" s="21"/>
      <c r="E14" s="22"/>
      <c r="F14" s="22"/>
      <c r="G14" s="23"/>
      <c r="H14" s="104"/>
      <c r="I14" s="104"/>
    </row>
    <row r="15" spans="1:9" x14ac:dyDescent="0.25">
      <c r="A15" s="24" t="s">
        <v>29</v>
      </c>
      <c r="B15" s="120" t="s">
        <v>6</v>
      </c>
      <c r="C15" s="25"/>
      <c r="D15" s="26"/>
      <c r="E15" s="27"/>
      <c r="F15" s="28"/>
      <c r="G15" s="29"/>
      <c r="H15" s="106"/>
      <c r="I15" s="108"/>
    </row>
    <row r="16" spans="1:9" ht="36" x14ac:dyDescent="0.25">
      <c r="A16" s="30">
        <v>1.01</v>
      </c>
      <c r="B16" s="31" t="s">
        <v>31</v>
      </c>
      <c r="C16" s="116">
        <v>376.26</v>
      </c>
      <c r="D16" s="32" t="s">
        <v>7</v>
      </c>
      <c r="E16" s="33"/>
      <c r="F16" s="33">
        <f>C16*E16</f>
        <v>0</v>
      </c>
      <c r="G16" s="34"/>
      <c r="H16" s="109"/>
      <c r="I16" s="108" t="s">
        <v>39</v>
      </c>
    </row>
    <row r="17" spans="1:9" x14ac:dyDescent="0.25">
      <c r="A17" s="30">
        <v>1.02</v>
      </c>
      <c r="B17" s="35" t="s">
        <v>35</v>
      </c>
      <c r="C17" s="37">
        <v>859.73</v>
      </c>
      <c r="D17" s="32" t="s">
        <v>7</v>
      </c>
      <c r="E17" s="38"/>
      <c r="F17" s="40">
        <f>C17*E17</f>
        <v>0</v>
      </c>
      <c r="G17" s="41"/>
      <c r="H17" s="106"/>
    </row>
    <row r="18" spans="1:9" x14ac:dyDescent="0.25">
      <c r="A18" s="30">
        <v>1.03</v>
      </c>
      <c r="B18" s="42" t="s">
        <v>32</v>
      </c>
      <c r="C18" s="117">
        <f>+C16*1.5+C17*1.3</f>
        <v>1682.0390000000002</v>
      </c>
      <c r="D18" s="43" t="s">
        <v>7</v>
      </c>
      <c r="E18" s="39"/>
      <c r="F18" s="39">
        <f>C18*E18</f>
        <v>0</v>
      </c>
      <c r="G18" s="34"/>
    </row>
    <row r="19" spans="1:9" ht="24" x14ac:dyDescent="0.25">
      <c r="A19" s="30">
        <v>1.04</v>
      </c>
      <c r="B19" s="44" t="s">
        <v>33</v>
      </c>
      <c r="C19" s="118">
        <v>470.33</v>
      </c>
      <c r="D19" s="32" t="s">
        <v>7</v>
      </c>
      <c r="E19" s="45"/>
      <c r="F19" s="45">
        <f>C19*E19</f>
        <v>0</v>
      </c>
      <c r="G19" s="34"/>
    </row>
    <row r="20" spans="1:9" x14ac:dyDescent="0.25">
      <c r="A20" s="30">
        <v>1.05</v>
      </c>
      <c r="B20" s="47" t="s">
        <v>36</v>
      </c>
      <c r="C20" s="118">
        <v>25</v>
      </c>
      <c r="D20" s="32" t="s">
        <v>20</v>
      </c>
      <c r="E20" s="45"/>
      <c r="F20" s="45">
        <f>C20*E20</f>
        <v>0</v>
      </c>
      <c r="G20" s="48"/>
      <c r="I20" s="111"/>
    </row>
    <row r="21" spans="1:9" x14ac:dyDescent="0.25">
      <c r="A21" s="30"/>
      <c r="B21" s="47"/>
      <c r="C21" s="110"/>
      <c r="D21" s="32"/>
      <c r="E21" s="45"/>
      <c r="F21" s="45"/>
      <c r="G21" s="48">
        <f>SUM(F16:F20)</f>
        <v>0</v>
      </c>
      <c r="I21" s="111"/>
    </row>
    <row r="22" spans="1:9" x14ac:dyDescent="0.25">
      <c r="A22" s="24">
        <v>2</v>
      </c>
      <c r="B22" s="131" t="s">
        <v>24</v>
      </c>
      <c r="C22" s="131"/>
      <c r="D22" s="131"/>
      <c r="E22" s="131"/>
      <c r="F22" s="131"/>
      <c r="G22" s="16"/>
    </row>
    <row r="23" spans="1:9" ht="24" x14ac:dyDescent="0.25">
      <c r="A23" s="30">
        <v>2.0099999999999998</v>
      </c>
      <c r="B23" s="35" t="s">
        <v>8</v>
      </c>
      <c r="C23" s="36">
        <v>313.55</v>
      </c>
      <c r="D23" s="37" t="s">
        <v>7</v>
      </c>
      <c r="E23" s="38"/>
      <c r="F23" s="39">
        <f>C23*E23</f>
        <v>0</v>
      </c>
      <c r="G23" s="22"/>
    </row>
    <row r="24" spans="1:9" ht="24" x14ac:dyDescent="0.25">
      <c r="A24" s="30">
        <v>2.02</v>
      </c>
      <c r="B24" s="35" t="s">
        <v>40</v>
      </c>
      <c r="C24" s="37">
        <v>2006.02</v>
      </c>
      <c r="D24" s="37" t="s">
        <v>7</v>
      </c>
      <c r="E24" s="40"/>
      <c r="F24" s="40">
        <f>C24*E24</f>
        <v>0</v>
      </c>
      <c r="G24" s="41"/>
    </row>
    <row r="25" spans="1:9" ht="24" x14ac:dyDescent="0.25">
      <c r="A25" s="30">
        <v>2.0299999999999998</v>
      </c>
      <c r="B25" s="35" t="s">
        <v>41</v>
      </c>
      <c r="C25" s="37">
        <v>3135.53</v>
      </c>
      <c r="D25" s="37" t="s">
        <v>7</v>
      </c>
      <c r="E25" s="40"/>
      <c r="F25" s="40">
        <f>C25*E25</f>
        <v>0</v>
      </c>
      <c r="G25" s="41"/>
    </row>
    <row r="26" spans="1:9" ht="37.5" customHeight="1" x14ac:dyDescent="0.25">
      <c r="A26" s="30">
        <v>2.04</v>
      </c>
      <c r="B26" s="35" t="s">
        <v>34</v>
      </c>
      <c r="C26" s="37">
        <v>20</v>
      </c>
      <c r="D26" s="37" t="s">
        <v>2</v>
      </c>
      <c r="E26" s="40"/>
      <c r="F26" s="40">
        <f>C26*E26</f>
        <v>0</v>
      </c>
      <c r="G26" s="41"/>
      <c r="H26" s="105"/>
    </row>
    <row r="27" spans="1:9" ht="21.75" customHeight="1" x14ac:dyDescent="0.25">
      <c r="A27" s="30">
        <v>2.0499999999999998</v>
      </c>
      <c r="B27" s="35" t="s">
        <v>23</v>
      </c>
      <c r="C27" s="37">
        <v>7</v>
      </c>
      <c r="D27" s="36" t="s">
        <v>2</v>
      </c>
      <c r="E27" s="40"/>
      <c r="F27" s="40">
        <f>C27*E27</f>
        <v>0</v>
      </c>
      <c r="G27" s="41"/>
      <c r="H27" s="104"/>
    </row>
    <row r="28" spans="1:9" x14ac:dyDescent="0.25">
      <c r="A28" s="50"/>
      <c r="B28" s="35"/>
      <c r="C28" s="36"/>
      <c r="D28" s="36"/>
      <c r="E28" s="38"/>
      <c r="F28" s="38"/>
      <c r="G28" s="51">
        <f>SUM(F23:F27)</f>
        <v>0</v>
      </c>
    </row>
    <row r="29" spans="1:9" x14ac:dyDescent="0.25">
      <c r="A29" s="24">
        <v>3</v>
      </c>
      <c r="B29" s="131" t="s">
        <v>25</v>
      </c>
      <c r="C29" s="131"/>
      <c r="D29" s="131"/>
      <c r="E29" s="131"/>
      <c r="F29" s="131"/>
      <c r="G29" s="16"/>
    </row>
    <row r="30" spans="1:9" x14ac:dyDescent="0.25">
      <c r="A30" s="49">
        <v>3.01</v>
      </c>
      <c r="B30" s="35" t="s">
        <v>26</v>
      </c>
      <c r="C30" s="36">
        <v>1</v>
      </c>
      <c r="D30" s="36" t="s">
        <v>20</v>
      </c>
      <c r="E30" s="38"/>
      <c r="F30" s="38">
        <f>C30*E30</f>
        <v>0</v>
      </c>
      <c r="G30" s="41"/>
    </row>
    <row r="31" spans="1:9" x14ac:dyDescent="0.25">
      <c r="A31" s="49">
        <v>3.02</v>
      </c>
      <c r="B31" s="35" t="s">
        <v>27</v>
      </c>
      <c r="C31" s="36">
        <v>1</v>
      </c>
      <c r="D31" s="36" t="s">
        <v>20</v>
      </c>
      <c r="E31" s="38"/>
      <c r="F31" s="38">
        <f>C31*E31</f>
        <v>0</v>
      </c>
      <c r="G31" s="41"/>
    </row>
    <row r="32" spans="1:9" s="52" customFormat="1" ht="19.5" customHeight="1" x14ac:dyDescent="0.25">
      <c r="A32" s="46"/>
      <c r="B32" s="35"/>
      <c r="C32" s="37"/>
      <c r="D32" s="37"/>
      <c r="E32" s="40"/>
      <c r="F32" s="40"/>
      <c r="G32" s="51">
        <f>SUM(F30:F31)</f>
        <v>0</v>
      </c>
    </row>
    <row r="33" spans="1:10" x14ac:dyDescent="0.25">
      <c r="A33" s="24"/>
      <c r="B33" s="120" t="s">
        <v>9</v>
      </c>
      <c r="C33" s="53"/>
      <c r="D33" s="54"/>
      <c r="E33" s="55"/>
      <c r="F33" s="55"/>
      <c r="G33" s="16">
        <f>SUM(G20:G32)</f>
        <v>0</v>
      </c>
    </row>
    <row r="34" spans="1:10" ht="19.5" customHeight="1" x14ac:dyDescent="0.25">
      <c r="A34" s="18"/>
      <c r="B34" s="4"/>
      <c r="C34" s="5"/>
      <c r="D34" s="3"/>
      <c r="E34" s="6"/>
    </row>
    <row r="35" spans="1:10" x14ac:dyDescent="0.25">
      <c r="A35" s="56" t="s">
        <v>30</v>
      </c>
      <c r="B35" s="57" t="s">
        <v>10</v>
      </c>
      <c r="C35" s="58"/>
      <c r="D35" s="59"/>
      <c r="E35" s="60"/>
      <c r="F35" s="61"/>
      <c r="G35" s="62"/>
    </row>
    <row r="36" spans="1:10" x14ac:dyDescent="0.25">
      <c r="A36" s="63">
        <v>4.01</v>
      </c>
      <c r="B36" s="64" t="s">
        <v>11</v>
      </c>
      <c r="C36" s="65"/>
      <c r="D36" s="66">
        <v>10</v>
      </c>
      <c r="E36" s="67" t="s">
        <v>12</v>
      </c>
      <c r="F36" s="68"/>
      <c r="G36" s="69">
        <f>G33*D36%</f>
        <v>0</v>
      </c>
    </row>
    <row r="37" spans="1:10" x14ac:dyDescent="0.25">
      <c r="A37" s="63">
        <v>4.0199999999999996</v>
      </c>
      <c r="B37" s="64" t="s">
        <v>13</v>
      </c>
      <c r="C37" s="65"/>
      <c r="D37" s="66">
        <v>3</v>
      </c>
      <c r="E37" s="67" t="s">
        <v>12</v>
      </c>
      <c r="F37" s="68"/>
      <c r="G37" s="69">
        <f>G33*D37%</f>
        <v>0</v>
      </c>
    </row>
    <row r="38" spans="1:10" x14ac:dyDescent="0.25">
      <c r="A38" s="63">
        <v>4.03</v>
      </c>
      <c r="B38" s="64" t="s">
        <v>14</v>
      </c>
      <c r="C38" s="65"/>
      <c r="D38" s="66">
        <v>4</v>
      </c>
      <c r="E38" s="67" t="s">
        <v>12</v>
      </c>
      <c r="F38" s="68"/>
      <c r="G38" s="69">
        <f>G33*D38%</f>
        <v>0</v>
      </c>
    </row>
    <row r="39" spans="1:10" x14ac:dyDescent="0.25">
      <c r="A39" s="70">
        <v>4.04</v>
      </c>
      <c r="B39" s="64" t="s">
        <v>15</v>
      </c>
      <c r="C39" s="65"/>
      <c r="D39" s="66">
        <v>1</v>
      </c>
      <c r="E39" s="67" t="s">
        <v>12</v>
      </c>
      <c r="F39" s="68"/>
      <c r="G39" s="69">
        <f>G33*D39%</f>
        <v>0</v>
      </c>
    </row>
    <row r="40" spans="1:10" x14ac:dyDescent="0.25">
      <c r="A40" s="70">
        <v>4.05</v>
      </c>
      <c r="B40" s="64" t="s">
        <v>16</v>
      </c>
      <c r="C40" s="65"/>
      <c r="D40" s="66">
        <v>0.1</v>
      </c>
      <c r="E40" s="67" t="s">
        <v>12</v>
      </c>
      <c r="F40" s="68"/>
      <c r="G40" s="69">
        <f>G33*D40%</f>
        <v>0</v>
      </c>
    </row>
    <row r="41" spans="1:10" x14ac:dyDescent="0.25">
      <c r="A41" s="70">
        <v>4.0599999999999996</v>
      </c>
      <c r="B41" s="64" t="s">
        <v>17</v>
      </c>
      <c r="C41" s="65"/>
      <c r="D41" s="66">
        <v>1</v>
      </c>
      <c r="E41" s="67" t="s">
        <v>12</v>
      </c>
      <c r="F41" s="68"/>
      <c r="G41" s="69">
        <f>G33*D41%</f>
        <v>0</v>
      </c>
    </row>
    <row r="42" spans="1:10" x14ac:dyDescent="0.25">
      <c r="A42" s="70">
        <v>4.07</v>
      </c>
      <c r="B42" s="64" t="s">
        <v>21</v>
      </c>
      <c r="C42" s="65"/>
      <c r="D42" s="66">
        <v>18</v>
      </c>
      <c r="E42" s="67" t="s">
        <v>12</v>
      </c>
      <c r="F42" s="68">
        <f>G36</f>
        <v>0</v>
      </c>
      <c r="G42" s="69">
        <f>F42*D42%</f>
        <v>0</v>
      </c>
    </row>
    <row r="43" spans="1:10" x14ac:dyDescent="0.25">
      <c r="A43" s="3"/>
      <c r="B43" s="71"/>
      <c r="C43" s="72"/>
      <c r="D43" s="65"/>
      <c r="E43" s="73"/>
      <c r="F43" s="68"/>
      <c r="G43" s="69"/>
    </row>
    <row r="44" spans="1:10" x14ac:dyDescent="0.25">
      <c r="A44" s="74"/>
      <c r="B44" s="75" t="s">
        <v>18</v>
      </c>
      <c r="C44" s="76"/>
      <c r="D44" s="77"/>
      <c r="E44" s="78"/>
      <c r="F44" s="79"/>
      <c r="G44" s="80">
        <f>SUM(G36:G43)</f>
        <v>0</v>
      </c>
    </row>
    <row r="45" spans="1:10" x14ac:dyDescent="0.25">
      <c r="A45" s="3"/>
      <c r="B45" s="81"/>
      <c r="C45" s="82"/>
      <c r="D45" s="36"/>
      <c r="E45" s="38"/>
      <c r="F45" s="38"/>
      <c r="G45" s="83"/>
      <c r="I45" s="112"/>
    </row>
    <row r="46" spans="1:10" ht="15.75" thickBot="1" x14ac:dyDescent="0.3">
      <c r="A46" s="84"/>
      <c r="B46" s="85" t="s">
        <v>19</v>
      </c>
      <c r="C46" s="86"/>
      <c r="D46" s="87"/>
      <c r="E46" s="88"/>
      <c r="F46" s="88"/>
      <c r="G46" s="89">
        <f>G44+G33</f>
        <v>0</v>
      </c>
      <c r="H46" s="1"/>
      <c r="I46" s="113"/>
      <c r="J46" s="90"/>
    </row>
    <row r="47" spans="1:10" s="98" customFormat="1" x14ac:dyDescent="0.25">
      <c r="A47" s="91"/>
      <c r="B47" s="92"/>
      <c r="C47" s="93"/>
      <c r="D47" s="94"/>
      <c r="E47" s="95"/>
      <c r="F47" s="95"/>
      <c r="G47" s="83"/>
      <c r="H47" s="2"/>
      <c r="I47" s="96"/>
      <c r="J47" s="97"/>
    </row>
    <row r="48" spans="1:10" s="98" customFormat="1" x14ac:dyDescent="0.25">
      <c r="A48" s="91"/>
      <c r="B48" s="92"/>
      <c r="C48" s="93"/>
      <c r="D48" s="94"/>
      <c r="E48" s="95"/>
      <c r="F48" s="95"/>
      <c r="G48" s="83"/>
      <c r="H48" s="2"/>
      <c r="I48" s="114"/>
      <c r="J48" s="97"/>
    </row>
    <row r="49" spans="1:10" s="98" customFormat="1" x14ac:dyDescent="0.25">
      <c r="A49" s="91"/>
      <c r="B49" s="92"/>
      <c r="C49" s="93"/>
      <c r="D49" s="94"/>
      <c r="E49" s="95"/>
      <c r="F49" s="95"/>
      <c r="G49" s="83"/>
      <c r="H49" s="2"/>
      <c r="I49" s="115"/>
      <c r="J49" s="97"/>
    </row>
    <row r="50" spans="1:10" s="98" customFormat="1" x14ac:dyDescent="0.25">
      <c r="A50" s="91"/>
      <c r="B50" s="92"/>
      <c r="C50" s="93"/>
      <c r="D50" s="94"/>
      <c r="E50" s="95"/>
      <c r="F50" s="95"/>
      <c r="G50" s="83"/>
      <c r="H50" s="2"/>
      <c r="I50" s="96"/>
      <c r="J50" s="97"/>
    </row>
    <row r="51" spans="1:10" s="98" customFormat="1" x14ac:dyDescent="0.25">
      <c r="A51" s="91"/>
      <c r="B51" s="92"/>
      <c r="C51" s="93"/>
      <c r="D51" s="94"/>
      <c r="E51" s="95"/>
      <c r="F51" s="95"/>
      <c r="G51" s="83"/>
      <c r="H51" s="2"/>
      <c r="I51" s="96"/>
      <c r="J51" s="97"/>
    </row>
    <row r="52" spans="1:10" x14ac:dyDescent="0.25">
      <c r="A52" s="3"/>
      <c r="B52" s="121" t="s">
        <v>42</v>
      </c>
      <c r="C52" s="5"/>
      <c r="D52" s="3"/>
      <c r="E52" s="6"/>
    </row>
    <row r="53" spans="1:10" x14ac:dyDescent="0.25">
      <c r="A53" s="3"/>
      <c r="B53" s="99" t="s">
        <v>38</v>
      </c>
      <c r="C53" s="5"/>
      <c r="D53" s="3"/>
      <c r="E53" s="6"/>
    </row>
    <row r="54" spans="1:10" x14ac:dyDescent="0.25">
      <c r="A54" s="3"/>
      <c r="B54" s="8"/>
      <c r="C54" s="5"/>
      <c r="D54" s="3"/>
      <c r="E54" s="6"/>
    </row>
    <row r="55" spans="1:10" x14ac:dyDescent="0.25">
      <c r="A55" s="3"/>
      <c r="B55" s="8"/>
      <c r="E55" s="6"/>
      <c r="F55" s="122"/>
      <c r="G55" s="122"/>
    </row>
    <row r="56" spans="1:10" x14ac:dyDescent="0.25">
      <c r="A56" s="3"/>
      <c r="B56" s="123"/>
      <c r="C56" s="123"/>
      <c r="D56" s="123"/>
      <c r="E56" s="123"/>
    </row>
    <row r="57" spans="1:10" x14ac:dyDescent="0.25">
      <c r="A57" s="3"/>
      <c r="B57" s="124"/>
      <c r="C57" s="124"/>
      <c r="D57" s="124"/>
      <c r="E57" s="124"/>
    </row>
  </sheetData>
  <mergeCells count="9">
    <mergeCell ref="F55:G55"/>
    <mergeCell ref="B56:E56"/>
    <mergeCell ref="B57:E57"/>
    <mergeCell ref="A6:G6"/>
    <mergeCell ref="A8:C8"/>
    <mergeCell ref="A10:G10"/>
    <mergeCell ref="B11:F11"/>
    <mergeCell ref="B22:F22"/>
    <mergeCell ref="B29:F29"/>
  </mergeCells>
  <printOptions horizontalCentered="1"/>
  <pageMargins left="0.25" right="0.25" top="0.75" bottom="0.75" header="0.3" footer="0.3"/>
  <pageSetup fitToHeight="0" orientation="portrait" horizontalDpi="360" verticalDpi="360" r:id="rId1"/>
  <rowBreaks count="1" manualBreakCount="1">
    <brk id="3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VOLUMETRIA ETAPA 2</vt:lpstr>
      <vt:lpstr>'VOLUMETRIA ETAPA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</dc:creator>
  <cp:lastModifiedBy>Dell</cp:lastModifiedBy>
  <cp:lastPrinted>2024-06-12T13:03:27Z</cp:lastPrinted>
  <dcterms:created xsi:type="dcterms:W3CDTF">2020-06-23T14:47:41Z</dcterms:created>
  <dcterms:modified xsi:type="dcterms:W3CDTF">2024-07-05T13:22:09Z</dcterms:modified>
</cp:coreProperties>
</file>