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dy\OneDrive\Escritorio\ayuntamiento\"/>
    </mc:Choice>
  </mc:AlternateContent>
  <xr:revisionPtr revIDLastSave="0" documentId="13_ncr:1_{79C0C789-02EA-4080-9C1C-8E04E0E069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definedNames>
    <definedName name="_xlnm.Print_Area" localSheetId="0">'Table 1'!$A$1:$J$50</definedName>
  </definedNames>
  <calcPr calcId="191029"/>
</workbook>
</file>

<file path=xl/calcChain.xml><?xml version="1.0" encoding="utf-8"?>
<calcChain xmlns="http://schemas.openxmlformats.org/spreadsheetml/2006/main">
  <c r="F13" i="1" l="1"/>
  <c r="F14" i="1"/>
  <c r="F19" i="1"/>
  <c r="F18" i="1"/>
  <c r="F27" i="1" l="1"/>
  <c r="J21" i="1" l="1"/>
  <c r="J24" i="1"/>
  <c r="J16" i="1" l="1"/>
  <c r="J28" i="1"/>
  <c r="J30" i="1" l="1"/>
  <c r="I36" i="1" s="1"/>
  <c r="I34" i="1" l="1"/>
  <c r="I35" i="1"/>
  <c r="I38" i="1"/>
  <c r="I37" i="1"/>
  <c r="I33" i="1"/>
  <c r="I39" i="1" s="1"/>
  <c r="J40" i="1" l="1"/>
  <c r="J42" i="1" s="1"/>
</calcChain>
</file>

<file path=xl/sharedStrings.xml><?xml version="1.0" encoding="utf-8"?>
<sst xmlns="http://schemas.openxmlformats.org/spreadsheetml/2006/main" count="59" uniqueCount="46">
  <si>
    <r>
      <rPr>
        <b/>
        <sz val="8.5"/>
        <rFont val="Times New Roman"/>
        <family val="1"/>
      </rPr>
      <t>Ref.</t>
    </r>
  </si>
  <si>
    <r>
      <rPr>
        <b/>
        <sz val="8.5"/>
        <rFont val="Times New Roman"/>
        <family val="1"/>
      </rPr>
      <t>DESCRIPCION</t>
    </r>
  </si>
  <si>
    <r>
      <rPr>
        <b/>
        <sz val="8.5"/>
        <rFont val="Times New Roman"/>
        <family val="1"/>
      </rPr>
      <t>CANT.</t>
    </r>
  </si>
  <si>
    <r>
      <rPr>
        <b/>
        <sz val="8.5"/>
        <rFont val="Times New Roman"/>
        <family val="1"/>
      </rPr>
      <t>PU</t>
    </r>
  </si>
  <si>
    <r>
      <rPr>
        <b/>
        <sz val="8.5"/>
        <rFont val="Times New Roman"/>
        <family val="1"/>
      </rPr>
      <t>VALOR</t>
    </r>
  </si>
  <si>
    <r>
      <rPr>
        <b/>
        <sz val="8.5"/>
        <rFont val="Times New Roman"/>
        <family val="1"/>
      </rPr>
      <t>TOTAL</t>
    </r>
  </si>
  <si>
    <r>
      <rPr>
        <b/>
        <sz val="8.5"/>
        <rFont val="Times New Roman"/>
        <family val="1"/>
      </rPr>
      <t>TOTAL GENERAL</t>
    </r>
  </si>
  <si>
    <r>
      <rPr>
        <b/>
        <sz val="8.5"/>
        <rFont val="Times New Roman"/>
        <family val="1"/>
      </rPr>
      <t>Responsabilidad y Dirección Técnica</t>
    </r>
  </si>
  <si>
    <r>
      <rPr>
        <b/>
        <sz val="8.5"/>
        <rFont val="Times New Roman"/>
        <family val="1"/>
      </rPr>
      <t>%</t>
    </r>
  </si>
  <si>
    <r>
      <rPr>
        <b/>
        <sz val="8.5"/>
        <rFont val="Times New Roman"/>
        <family val="1"/>
      </rPr>
      <t>Gastos Administrativos</t>
    </r>
  </si>
  <si>
    <r>
      <rPr>
        <b/>
        <sz val="8.5"/>
        <rFont val="Times New Roman"/>
        <family val="1"/>
      </rPr>
      <t>Seguros y Fianzas</t>
    </r>
  </si>
  <si>
    <r>
      <rPr>
        <b/>
        <sz val="8.5"/>
        <rFont val="Times New Roman"/>
        <family val="1"/>
      </rPr>
      <t>Ley 6-86</t>
    </r>
  </si>
  <si>
    <r>
      <rPr>
        <b/>
        <sz val="8.5"/>
        <rFont val="Times New Roman"/>
        <family val="1"/>
      </rPr>
      <t>CODIA</t>
    </r>
  </si>
  <si>
    <r>
      <rPr>
        <b/>
        <sz val="8.5"/>
        <rFont val="Times New Roman"/>
        <family val="1"/>
      </rPr>
      <t>Transporte</t>
    </r>
  </si>
  <si>
    <r>
      <rPr>
        <b/>
        <sz val="8.5"/>
        <rFont val="Times New Roman"/>
        <family val="1"/>
      </rPr>
      <t>ITBIS</t>
    </r>
  </si>
  <si>
    <r>
      <rPr>
        <b/>
        <sz val="8.5"/>
        <rFont val="Times New Roman"/>
        <family val="1"/>
      </rPr>
      <t>TOTAL COSTOS INDIRECTOS</t>
    </r>
  </si>
  <si>
    <r>
      <rPr>
        <b/>
        <sz val="8.5"/>
        <rFont val="Times New Roman"/>
        <family val="1"/>
      </rPr>
      <t>TOTAL GENERAL DE COSTOS</t>
    </r>
  </si>
  <si>
    <t>AYUNTAMIENTO DEL MUNICIPIO DE PUERTO PLATA</t>
  </si>
  <si>
    <t>REALIZADO POR:</t>
  </si>
  <si>
    <t xml:space="preserve">Obras Municipales </t>
  </si>
  <si>
    <t>COSTOS INDIRECTOS</t>
  </si>
  <si>
    <t>UD</t>
  </si>
  <si>
    <t>PRESUPUESTO DE OBRAS</t>
  </si>
  <si>
    <t>M3</t>
  </si>
  <si>
    <t>ML</t>
  </si>
  <si>
    <t>1.-</t>
  </si>
  <si>
    <t>TRABAJOS PRELIMINARES</t>
  </si>
  <si>
    <t xml:space="preserve">BOTE DE MATERIAL </t>
  </si>
  <si>
    <t>REPLANTEO</t>
  </si>
  <si>
    <t>2.-</t>
  </si>
  <si>
    <t>3.-</t>
  </si>
  <si>
    <t>HORMIGON ARMADO EN</t>
  </si>
  <si>
    <t>4.-</t>
  </si>
  <si>
    <t>MICELANEOS</t>
  </si>
  <si>
    <t>PA</t>
  </si>
  <si>
    <t>MURO DE CONTENCION LA PULGA SECTOR LOS MOLINOS, PUERTO PLATA, REP DOM</t>
  </si>
  <si>
    <t>CIERRE EN MALLA CICLONICA</t>
  </si>
  <si>
    <t>MALLA CICLONICA 6 PIES CON ALAMBRE PUAS - 3 LINEAS</t>
  </si>
  <si>
    <t>CAMION DE AGUA FIJO</t>
  </si>
  <si>
    <t>RELLENO DE REPOSICION</t>
  </si>
  <si>
    <t>Ing. Luis Amauris Tavarez Garcia</t>
  </si>
  <si>
    <t>EXCAVACION DE FUNDACIONES 
(15.3ML X 5 ML X 3ML</t>
  </si>
  <si>
    <t xml:space="preserve">DEMOLICION MOCION DE ESTRUCTURA EXISTENTE </t>
  </si>
  <si>
    <t>ZAPATAS MUROS  (1.20m x 0.25m x 15.3m)</t>
  </si>
  <si>
    <t xml:space="preserve">ACARARREO INTERNO DE MATERIALES </t>
  </si>
  <si>
    <t>MUROS DE HORMIGON ARMADO DE 0.20M ESPESOR 3/8"@0.20m A.D. Y A.C. 210Kg/cm2, H=3.2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</si>
</sst>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\ #,##0.00"/>
    <numFmt numFmtId="165" formatCode="\$\ 0.00"/>
  </numFmts>
  <fonts count="16" x14ac:knownFonts="1">
    <font>
      <sz val="10"/>
      <color rgb="FF000000"/>
      <name val="Times New Roman"/>
      <charset val="204"/>
    </font>
    <font>
      <b/>
      <sz val="9.5"/>
      <name val="Times New Roman"/>
      <family val="1"/>
    </font>
    <font>
      <b/>
      <sz val="10.5"/>
      <name val="Times New Roman"/>
      <family val="1"/>
    </font>
    <font>
      <b/>
      <i/>
      <sz val="8.5"/>
      <name val="Times New Roman"/>
      <family val="1"/>
    </font>
    <font>
      <b/>
      <sz val="8.5"/>
      <name val="Times New Roman"/>
      <family val="1"/>
    </font>
    <font>
      <sz val="8.5"/>
      <color rgb="FF000000"/>
      <name val="Times New Roman"/>
      <family val="2"/>
    </font>
    <font>
      <b/>
      <sz val="8.5"/>
      <color rgb="FF000000"/>
      <name val="Times New Roman"/>
      <family val="2"/>
    </font>
    <font>
      <b/>
      <sz val="9.5"/>
      <name val="Times New Roman"/>
      <family val="1"/>
    </font>
    <font>
      <b/>
      <sz val="10.5"/>
      <name val="Times New Roman"/>
      <family val="1"/>
    </font>
    <font>
      <b/>
      <sz val="8.5"/>
      <name val="Times New Roman"/>
      <family val="1"/>
    </font>
    <font>
      <sz val="7.5"/>
      <name val="Times New Roman"/>
      <family val="1"/>
    </font>
    <font>
      <b/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9BC2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3">
    <xf numFmtId="0" fontId="0" fillId="0" borderId="0" xfId="0" applyAlignment="1">
      <alignment horizontal="left" vertical="top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4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shrinkToFit="1"/>
    </xf>
    <xf numFmtId="164" fontId="5" fillId="0" borderId="0" xfId="0" applyNumberFormat="1" applyFont="1" applyAlignment="1">
      <alignment horizontal="center" vertical="center" shrinkToFi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164" fontId="6" fillId="2" borderId="0" xfId="0" applyNumberFormat="1" applyFont="1" applyFill="1" applyAlignment="1">
      <alignment vertical="top" shrinkToFit="1"/>
    </xf>
    <xf numFmtId="164" fontId="6" fillId="0" borderId="0" xfId="0" applyNumberFormat="1" applyFont="1" applyAlignment="1">
      <alignment vertical="top" shrinkToFit="1"/>
    </xf>
    <xf numFmtId="164" fontId="6" fillId="0" borderId="0" xfId="0" applyNumberFormat="1" applyFont="1" applyAlignment="1">
      <alignment vertical="center" shrinkToFit="1"/>
    </xf>
    <xf numFmtId="164" fontId="6" fillId="0" borderId="1" xfId="0" applyNumberFormat="1" applyFont="1" applyBorder="1" applyAlignment="1">
      <alignment vertical="top" shrinkToFit="1"/>
    </xf>
    <xf numFmtId="164" fontId="6" fillId="3" borderId="1" xfId="0" applyNumberFormat="1" applyFont="1" applyFill="1" applyBorder="1" applyAlignment="1">
      <alignment vertical="top" shrinkToFi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top"/>
    </xf>
    <xf numFmtId="0" fontId="14" fillId="0" borderId="0" xfId="0" applyFont="1" applyAlignment="1">
      <alignment vertical="top"/>
    </xf>
    <xf numFmtId="0" fontId="12" fillId="6" borderId="0" xfId="0" applyFont="1" applyFill="1" applyAlignment="1">
      <alignment horizontal="right"/>
    </xf>
    <xf numFmtId="0" fontId="12" fillId="0" borderId="0" xfId="0" applyFont="1" applyAlignment="1">
      <alignment horizontal="left" vertical="top"/>
    </xf>
    <xf numFmtId="44" fontId="5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top"/>
    </xf>
    <xf numFmtId="0" fontId="0" fillId="6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44" fontId="5" fillId="0" borderId="0" xfId="0" applyNumberFormat="1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0" fillId="7" borderId="0" xfId="0" applyFill="1" applyAlignment="1">
      <alignment horizontal="left" vertical="top"/>
    </xf>
    <xf numFmtId="164" fontId="6" fillId="7" borderId="0" xfId="0" applyNumberFormat="1" applyFont="1" applyFill="1" applyAlignment="1">
      <alignment vertical="center" shrinkToFit="1"/>
    </xf>
    <xf numFmtId="2" fontId="6" fillId="0" borderId="0" xfId="0" applyNumberFormat="1" applyFont="1" applyAlignment="1">
      <alignment horizontal="center" vertical="top" shrinkToFit="1"/>
    </xf>
    <xf numFmtId="0" fontId="14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4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0" fillId="0" borderId="4" xfId="0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2" fontId="6" fillId="0" borderId="3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12" fillId="6" borderId="0" xfId="0" applyFont="1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87157</xdr:colOff>
      <xdr:row>1</xdr:row>
      <xdr:rowOff>118284</xdr:rowOff>
    </xdr:from>
    <xdr:ext cx="691029" cy="67194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6030" y="442009"/>
          <a:ext cx="691029" cy="6719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view="pageBreakPreview" zoomScaleNormal="100" zoomScaleSheetLayoutView="100" workbookViewId="0">
      <selection activeCell="H23" sqref="H23:I27"/>
    </sheetView>
  </sheetViews>
  <sheetFormatPr defaultColWidth="9.33203125" defaultRowHeight="12.75" x14ac:dyDescent="0.2"/>
  <cols>
    <col min="1" max="1" width="5.6640625" customWidth="1"/>
    <col min="5" max="5" width="10.1640625" customWidth="1"/>
    <col min="8" max="8" width="11.6640625" bestFit="1" customWidth="1"/>
    <col min="9" max="9" width="12.33203125" customWidth="1"/>
    <col min="10" max="10" width="13.1640625" bestFit="1" customWidth="1"/>
  </cols>
  <sheetData>
    <row r="1" spans="1:12" x14ac:dyDescent="0.2">
      <c r="A1" s="54"/>
      <c r="B1" s="54"/>
      <c r="C1" s="54"/>
      <c r="D1" s="54"/>
      <c r="E1" s="54"/>
      <c r="F1" s="54"/>
      <c r="G1" s="54"/>
      <c r="H1" s="54"/>
      <c r="I1" s="54"/>
      <c r="J1" s="54"/>
    </row>
    <row r="2" spans="1:12" x14ac:dyDescent="0.2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12" ht="13.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</row>
    <row r="4" spans="1:12" x14ac:dyDescent="0.2">
      <c r="A4" s="54"/>
      <c r="B4" s="54"/>
      <c r="C4" s="54"/>
      <c r="D4" s="54"/>
      <c r="E4" s="54"/>
      <c r="F4" s="54"/>
      <c r="G4" s="54"/>
      <c r="H4" s="54"/>
      <c r="I4" s="54"/>
      <c r="J4" s="54"/>
    </row>
    <row r="5" spans="1:12" x14ac:dyDescent="0.2">
      <c r="A5" s="54"/>
      <c r="B5" s="54"/>
      <c r="C5" s="54"/>
      <c r="D5" s="54"/>
      <c r="E5" s="54"/>
      <c r="F5" s="54"/>
      <c r="G5" s="54"/>
      <c r="H5" s="54"/>
      <c r="I5" s="54"/>
      <c r="J5" s="54"/>
    </row>
    <row r="6" spans="1:12" x14ac:dyDescent="0.2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2" ht="16.5" customHeight="1" x14ac:dyDescent="0.2">
      <c r="A7" s="55" t="s">
        <v>17</v>
      </c>
      <c r="B7" s="56"/>
      <c r="C7" s="56"/>
      <c r="D7" s="56"/>
      <c r="E7" s="56"/>
      <c r="F7" s="56"/>
      <c r="G7" s="56"/>
      <c r="H7" s="56"/>
      <c r="I7" s="56"/>
      <c r="J7" s="56"/>
      <c r="K7" s="2"/>
      <c r="L7" s="2"/>
    </row>
    <row r="8" spans="1:12" ht="12.75" customHeight="1" x14ac:dyDescent="0.2">
      <c r="A8" s="57" t="s">
        <v>22</v>
      </c>
      <c r="B8" s="58"/>
      <c r="C8" s="58"/>
      <c r="D8" s="58"/>
      <c r="E8" s="58"/>
      <c r="F8" s="58"/>
      <c r="G8" s="58"/>
      <c r="H8" s="58"/>
      <c r="I8" s="58"/>
      <c r="J8" s="58"/>
      <c r="K8" s="3"/>
      <c r="L8" s="4"/>
    </row>
    <row r="9" spans="1:12" s="9" customFormat="1" ht="13.5" customHeight="1" x14ac:dyDescent="0.2">
      <c r="A9" s="59" t="s">
        <v>35</v>
      </c>
      <c r="B9" s="59"/>
      <c r="C9" s="59"/>
      <c r="D9" s="59"/>
      <c r="E9" s="59"/>
      <c r="F9" s="59"/>
      <c r="G9" s="59"/>
      <c r="H9" s="59"/>
      <c r="I9" s="59"/>
      <c r="J9" s="59"/>
      <c r="K9" s="10"/>
      <c r="L9" s="10"/>
    </row>
    <row r="10" spans="1:12" ht="14.25" customHeight="1" x14ac:dyDescent="0.2">
      <c r="A10" s="5" t="s">
        <v>0</v>
      </c>
      <c r="B10" s="60" t="s">
        <v>1</v>
      </c>
      <c r="C10" s="60"/>
      <c r="D10" s="60"/>
      <c r="E10" s="60"/>
      <c r="F10" s="5" t="s">
        <v>2</v>
      </c>
      <c r="G10" s="18" t="s">
        <v>21</v>
      </c>
      <c r="H10" s="5" t="s">
        <v>3</v>
      </c>
      <c r="I10" s="5" t="s">
        <v>4</v>
      </c>
      <c r="J10" s="5" t="s">
        <v>5</v>
      </c>
    </row>
    <row r="11" spans="1:12" ht="14.25" customHeight="1" x14ac:dyDescent="0.2">
      <c r="A11" s="21" t="s">
        <v>25</v>
      </c>
      <c r="B11" s="52" t="s">
        <v>26</v>
      </c>
      <c r="C11" s="53"/>
      <c r="D11" s="53"/>
      <c r="E11" s="53"/>
      <c r="F11" s="19"/>
      <c r="G11" s="19"/>
      <c r="H11" s="19"/>
      <c r="I11" s="19"/>
      <c r="J11" s="13"/>
    </row>
    <row r="12" spans="1:12" s="35" customFormat="1" ht="26.25" customHeight="1" x14ac:dyDescent="0.2">
      <c r="A12" s="32">
        <v>1.01</v>
      </c>
      <c r="B12" s="61" t="s">
        <v>42</v>
      </c>
      <c r="C12" s="61"/>
      <c r="D12" s="61"/>
      <c r="E12" s="61"/>
      <c r="F12" s="8">
        <v>1</v>
      </c>
      <c r="G12" s="30" t="s">
        <v>34</v>
      </c>
      <c r="H12" s="28"/>
      <c r="I12" s="7"/>
      <c r="J12" s="36"/>
    </row>
    <row r="13" spans="1:12" s="9" customFormat="1" ht="27" customHeight="1" x14ac:dyDescent="0.2">
      <c r="A13" s="32">
        <v>1.02</v>
      </c>
      <c r="B13" s="61" t="s">
        <v>41</v>
      </c>
      <c r="C13" s="61"/>
      <c r="D13" s="61"/>
      <c r="E13" s="61"/>
      <c r="F13" s="8">
        <f>15.3*5*3</f>
        <v>229.5</v>
      </c>
      <c r="G13" s="30" t="s">
        <v>23</v>
      </c>
      <c r="H13" s="28"/>
      <c r="I13" s="7"/>
      <c r="J13" s="13"/>
    </row>
    <row r="14" spans="1:12" s="9" customFormat="1" x14ac:dyDescent="0.2">
      <c r="A14" s="33">
        <v>1.03</v>
      </c>
      <c r="B14" s="61" t="s">
        <v>27</v>
      </c>
      <c r="C14" s="61"/>
      <c r="D14" s="61"/>
      <c r="E14" s="61"/>
      <c r="F14" s="8">
        <f>F13*1.2</f>
        <v>275.39999999999998</v>
      </c>
      <c r="G14" s="30" t="s">
        <v>23</v>
      </c>
      <c r="H14" s="28"/>
      <c r="I14" s="7"/>
      <c r="J14" s="13"/>
    </row>
    <row r="15" spans="1:12" s="9" customFormat="1" x14ac:dyDescent="0.2">
      <c r="A15" s="33">
        <v>1.04</v>
      </c>
      <c r="B15" s="62" t="s">
        <v>28</v>
      </c>
      <c r="C15" s="62"/>
      <c r="D15" s="62"/>
      <c r="E15" s="62"/>
      <c r="F15" s="31">
        <v>14</v>
      </c>
      <c r="G15" s="30" t="s">
        <v>24</v>
      </c>
      <c r="H15" s="28"/>
      <c r="I15" s="7"/>
      <c r="J15" s="13"/>
    </row>
    <row r="16" spans="1:12" x14ac:dyDescent="0.2">
      <c r="A16" s="20"/>
      <c r="B16" s="62"/>
      <c r="C16" s="62"/>
      <c r="D16" s="62"/>
      <c r="E16" s="62"/>
      <c r="F16" s="26"/>
      <c r="G16" s="24"/>
      <c r="H16" s="6"/>
      <c r="I16" s="7"/>
      <c r="J16" s="13">
        <f>SUM(I12:I15)</f>
        <v>0</v>
      </c>
    </row>
    <row r="17" spans="1:10" ht="14.25" customHeight="1" x14ac:dyDescent="0.2">
      <c r="A17" s="21" t="s">
        <v>29</v>
      </c>
      <c r="B17" s="52" t="s">
        <v>31</v>
      </c>
      <c r="C17" s="53"/>
      <c r="D17" s="53"/>
      <c r="E17" s="53"/>
      <c r="F17" s="25"/>
      <c r="G17" s="25"/>
      <c r="H17" s="19"/>
      <c r="I17" s="19"/>
      <c r="J17" s="13"/>
    </row>
    <row r="18" spans="1:10" x14ac:dyDescent="0.2">
      <c r="A18" s="20">
        <v>2.0099999999999998</v>
      </c>
      <c r="B18" s="38" t="s">
        <v>43</v>
      </c>
      <c r="C18" s="38"/>
      <c r="D18" s="38"/>
      <c r="E18" s="38"/>
      <c r="F18" s="27">
        <f>15.3*1.2*0.25</f>
        <v>4.59</v>
      </c>
      <c r="G18" s="24" t="s">
        <v>23</v>
      </c>
      <c r="H18" s="23"/>
      <c r="I18" s="7"/>
      <c r="J18" s="13"/>
    </row>
    <row r="19" spans="1:10" ht="37.5" customHeight="1" x14ac:dyDescent="0.2">
      <c r="A19" s="20">
        <v>2.02</v>
      </c>
      <c r="B19" s="38" t="s">
        <v>45</v>
      </c>
      <c r="C19" s="38"/>
      <c r="D19" s="38"/>
      <c r="E19" s="38"/>
      <c r="F19" s="8">
        <f>15.3*3.2*0.8</f>
        <v>39.168000000000006</v>
      </c>
      <c r="G19" s="30" t="s">
        <v>23</v>
      </c>
      <c r="H19" s="23"/>
      <c r="I19" s="7"/>
      <c r="J19" s="13"/>
    </row>
    <row r="20" spans="1:10" ht="12.75" customHeight="1" x14ac:dyDescent="0.2">
      <c r="A20" s="20">
        <v>2.0299999999999998</v>
      </c>
      <c r="B20" s="38" t="s">
        <v>44</v>
      </c>
      <c r="C20" s="38"/>
      <c r="D20" s="38"/>
      <c r="E20" s="38"/>
      <c r="F20">
        <v>1</v>
      </c>
      <c r="G20" s="22" t="s">
        <v>34</v>
      </c>
      <c r="H20" s="23"/>
      <c r="I20" s="7"/>
    </row>
    <row r="21" spans="1:10" x14ac:dyDescent="0.2">
      <c r="A21" s="20"/>
      <c r="B21" s="34"/>
      <c r="C21" s="34"/>
      <c r="D21" s="34"/>
      <c r="E21" s="34"/>
      <c r="G21" s="22"/>
      <c r="H21" s="23"/>
      <c r="I21" s="7"/>
      <c r="J21" s="13">
        <f>SUM(I18:I20)</f>
        <v>0</v>
      </c>
    </row>
    <row r="22" spans="1:10" ht="14.25" customHeight="1" x14ac:dyDescent="0.2">
      <c r="A22" s="21" t="s">
        <v>30</v>
      </c>
      <c r="B22" s="52" t="s">
        <v>36</v>
      </c>
      <c r="C22" s="53"/>
      <c r="D22" s="53"/>
      <c r="E22" s="53"/>
      <c r="F22" s="19"/>
      <c r="G22" s="19"/>
      <c r="H22" s="19"/>
      <c r="I22" s="19"/>
      <c r="J22" s="13"/>
    </row>
    <row r="23" spans="1:10" x14ac:dyDescent="0.2">
      <c r="A23" s="29">
        <v>3.01</v>
      </c>
      <c r="B23" s="38" t="s">
        <v>37</v>
      </c>
      <c r="C23" s="38"/>
      <c r="D23" s="38"/>
      <c r="E23" s="38"/>
      <c r="F23" s="31">
        <v>15</v>
      </c>
      <c r="G23" s="30" t="s">
        <v>24</v>
      </c>
      <c r="H23" s="23"/>
      <c r="I23" s="7"/>
      <c r="J23" s="13"/>
    </row>
    <row r="24" spans="1:10" x14ac:dyDescent="0.2">
      <c r="A24" s="20"/>
      <c r="B24" s="38"/>
      <c r="C24" s="38"/>
      <c r="D24" s="38"/>
      <c r="E24" s="38"/>
      <c r="G24" s="22"/>
      <c r="H24" s="23"/>
      <c r="I24" s="7"/>
      <c r="J24" s="13">
        <f>SUM(I23)</f>
        <v>0</v>
      </c>
    </row>
    <row r="25" spans="1:10" x14ac:dyDescent="0.2">
      <c r="A25" s="21" t="s">
        <v>32</v>
      </c>
      <c r="B25" s="52" t="s">
        <v>33</v>
      </c>
      <c r="C25" s="53"/>
      <c r="D25" s="53"/>
      <c r="E25" s="53"/>
      <c r="F25" s="19"/>
      <c r="G25" s="19"/>
      <c r="H25" s="19"/>
      <c r="I25" s="19"/>
      <c r="J25" s="13"/>
    </row>
    <row r="26" spans="1:10" x14ac:dyDescent="0.2">
      <c r="A26" s="20">
        <v>4.01</v>
      </c>
      <c r="B26" s="38" t="s">
        <v>38</v>
      </c>
      <c r="C26" s="38"/>
      <c r="D26" s="38"/>
      <c r="E26" s="38"/>
      <c r="F26" s="31">
        <v>1</v>
      </c>
      <c r="G26" s="30" t="s">
        <v>34</v>
      </c>
      <c r="H26" s="23"/>
      <c r="I26" s="7"/>
      <c r="J26" s="13"/>
    </row>
    <row r="27" spans="1:10" x14ac:dyDescent="0.2">
      <c r="A27" s="20">
        <v>4.0199999999999996</v>
      </c>
      <c r="B27" s="38" t="s">
        <v>39</v>
      </c>
      <c r="C27" s="38"/>
      <c r="D27" s="38"/>
      <c r="E27" s="38"/>
      <c r="F27" s="31">
        <f>F14*0.3</f>
        <v>82.61999999999999</v>
      </c>
      <c r="G27" s="30" t="s">
        <v>23</v>
      </c>
      <c r="H27" s="23"/>
      <c r="I27" s="7"/>
      <c r="J27" s="13"/>
    </row>
    <row r="28" spans="1:10" x14ac:dyDescent="0.2">
      <c r="A28" s="20"/>
      <c r="B28" s="38"/>
      <c r="C28" s="38"/>
      <c r="D28" s="38"/>
      <c r="E28" s="38"/>
      <c r="G28" s="22"/>
      <c r="H28" s="23"/>
      <c r="I28" s="7"/>
      <c r="J28" s="13">
        <f>SUM(I26:I27)</f>
        <v>0</v>
      </c>
    </row>
    <row r="29" spans="1:10" x14ac:dyDescent="0.2">
      <c r="A29" s="20"/>
      <c r="B29" s="38"/>
      <c r="C29" s="38"/>
      <c r="D29" s="38"/>
      <c r="E29" s="38"/>
      <c r="F29" s="26"/>
      <c r="G29" s="30"/>
      <c r="H29" s="23"/>
      <c r="I29" s="7"/>
      <c r="J29" s="13"/>
    </row>
    <row r="30" spans="1:10" ht="14.25" customHeight="1" x14ac:dyDescent="0.2">
      <c r="A30" s="41" t="s">
        <v>6</v>
      </c>
      <c r="B30" s="41"/>
      <c r="C30" s="41"/>
      <c r="D30" s="41"/>
      <c r="E30" s="41"/>
      <c r="F30" s="41"/>
      <c r="G30" s="11"/>
      <c r="H30" s="11"/>
      <c r="I30" s="11"/>
      <c r="J30" s="11">
        <f>SUM(J11:J29)</f>
        <v>0</v>
      </c>
    </row>
    <row r="31" spans="1:10" ht="13.7" customHeight="1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</row>
    <row r="32" spans="1:10" ht="14.25" customHeight="1" x14ac:dyDescent="0.2">
      <c r="A32" s="42" t="s">
        <v>20</v>
      </c>
      <c r="B32" s="42"/>
      <c r="C32" s="42"/>
      <c r="D32" s="42"/>
      <c r="E32" s="40"/>
      <c r="F32" s="40"/>
      <c r="G32" s="40"/>
      <c r="H32" s="40"/>
      <c r="I32" s="40"/>
    </row>
    <row r="33" spans="1:10" ht="14.1" customHeight="1" x14ac:dyDescent="0.2">
      <c r="A33" s="44" t="s">
        <v>7</v>
      </c>
      <c r="B33" s="44"/>
      <c r="C33" s="44"/>
      <c r="D33" s="44"/>
      <c r="F33" s="37">
        <v>10</v>
      </c>
      <c r="G33" s="37"/>
      <c r="H33" s="16" t="s">
        <v>8</v>
      </c>
      <c r="I33" s="12">
        <f>J30*F33%</f>
        <v>0</v>
      </c>
    </row>
    <row r="34" spans="1:10" ht="14.1" customHeight="1" x14ac:dyDescent="0.2">
      <c r="A34" s="44" t="s">
        <v>9</v>
      </c>
      <c r="B34" s="44"/>
      <c r="C34" s="44"/>
      <c r="D34" s="44"/>
      <c r="F34" s="37">
        <v>4</v>
      </c>
      <c r="G34" s="37"/>
      <c r="H34" s="16" t="s">
        <v>8</v>
      </c>
      <c r="I34" s="12">
        <f>J30*F34%</f>
        <v>0</v>
      </c>
    </row>
    <row r="35" spans="1:10" ht="14.1" customHeight="1" x14ac:dyDescent="0.2">
      <c r="A35" s="44" t="s">
        <v>10</v>
      </c>
      <c r="B35" s="44"/>
      <c r="C35" s="44"/>
      <c r="D35" s="44"/>
      <c r="F35" s="37">
        <v>4</v>
      </c>
      <c r="G35" s="37"/>
      <c r="H35" s="16" t="s">
        <v>8</v>
      </c>
      <c r="I35" s="12">
        <f>J30*F35%</f>
        <v>0</v>
      </c>
    </row>
    <row r="36" spans="1:10" ht="14.1" customHeight="1" x14ac:dyDescent="0.2">
      <c r="A36" s="44" t="s">
        <v>11</v>
      </c>
      <c r="B36" s="44"/>
      <c r="C36" s="44"/>
      <c r="D36" s="44"/>
      <c r="F36" s="37">
        <v>1</v>
      </c>
      <c r="G36" s="37"/>
      <c r="H36" s="16" t="s">
        <v>8</v>
      </c>
      <c r="I36" s="12">
        <f>J30*F36%</f>
        <v>0</v>
      </c>
    </row>
    <row r="37" spans="1:10" ht="14.1" customHeight="1" x14ac:dyDescent="0.2">
      <c r="A37" s="44" t="s">
        <v>12</v>
      </c>
      <c r="B37" s="44"/>
      <c r="C37" s="44"/>
      <c r="D37" s="44"/>
      <c r="F37" s="37">
        <v>0.1</v>
      </c>
      <c r="G37" s="37"/>
      <c r="H37" s="16" t="s">
        <v>8</v>
      </c>
      <c r="I37" s="12">
        <f>J30*F37%</f>
        <v>0</v>
      </c>
    </row>
    <row r="38" spans="1:10" ht="14.1" customHeight="1" x14ac:dyDescent="0.2">
      <c r="A38" s="44" t="s">
        <v>13</v>
      </c>
      <c r="B38" s="44"/>
      <c r="C38" s="44"/>
      <c r="D38" s="44"/>
      <c r="F38" s="37">
        <v>2</v>
      </c>
      <c r="G38" s="37"/>
      <c r="H38" s="16" t="s">
        <v>8</v>
      </c>
      <c r="I38" s="12">
        <f>J30*F38%</f>
        <v>0</v>
      </c>
    </row>
    <row r="39" spans="1:10" ht="15" customHeight="1" x14ac:dyDescent="0.2">
      <c r="A39" s="51" t="s">
        <v>14</v>
      </c>
      <c r="B39" s="51"/>
      <c r="C39" s="51"/>
      <c r="D39" s="51"/>
      <c r="F39" s="49">
        <v>18</v>
      </c>
      <c r="G39" s="49"/>
      <c r="H39" s="17" t="s">
        <v>8</v>
      </c>
      <c r="I39" s="12">
        <f>I33*F39%</f>
        <v>0</v>
      </c>
    </row>
    <row r="40" spans="1:10" ht="14.1" customHeight="1" x14ac:dyDescent="0.2">
      <c r="A40" s="50" t="s">
        <v>15</v>
      </c>
      <c r="B40" s="50"/>
      <c r="C40" s="50"/>
      <c r="D40" s="50"/>
      <c r="E40" s="50"/>
      <c r="F40" s="50"/>
      <c r="H40" s="14"/>
      <c r="I40" s="14"/>
      <c r="J40" s="14">
        <f>SUM(H33:I39)</f>
        <v>0</v>
      </c>
    </row>
    <row r="41" spans="1:10" ht="14.1" customHeight="1" x14ac:dyDescent="0.2">
      <c r="A41" s="39"/>
      <c r="B41" s="39"/>
      <c r="C41" s="39"/>
      <c r="D41" s="39"/>
      <c r="E41" s="39"/>
      <c r="F41" s="39"/>
      <c r="G41" s="39"/>
      <c r="H41" s="39"/>
      <c r="I41" s="39"/>
    </row>
    <row r="42" spans="1:10" ht="14.45" customHeight="1" x14ac:dyDescent="0.2">
      <c r="A42" s="48" t="s">
        <v>16</v>
      </c>
      <c r="B42" s="48"/>
      <c r="C42" s="48"/>
      <c r="D42" s="48"/>
      <c r="E42" s="48"/>
      <c r="F42" s="48"/>
      <c r="G42" s="15"/>
      <c r="H42" s="15"/>
      <c r="I42" s="15"/>
      <c r="J42" s="15">
        <f>SUM(J40+J30)</f>
        <v>0</v>
      </c>
    </row>
    <row r="43" spans="1:10" x14ac:dyDescent="0.2">
      <c r="F43" s="8"/>
    </row>
    <row r="44" spans="1:10" x14ac:dyDescent="0.2">
      <c r="F44" s="8"/>
    </row>
    <row r="45" spans="1:10" x14ac:dyDescent="0.2">
      <c r="F45" s="8"/>
    </row>
    <row r="48" spans="1:10" ht="12.75" customHeight="1" x14ac:dyDescent="0.2">
      <c r="B48" s="47" t="s">
        <v>18</v>
      </c>
      <c r="C48" s="47"/>
      <c r="D48" s="47"/>
      <c r="E48" s="47"/>
      <c r="F48" s="1"/>
    </row>
    <row r="49" spans="5:8" x14ac:dyDescent="0.2">
      <c r="E49" s="45" t="s">
        <v>40</v>
      </c>
      <c r="F49" s="45"/>
      <c r="G49" s="45"/>
      <c r="H49" s="45"/>
    </row>
    <row r="50" spans="5:8" x14ac:dyDescent="0.2">
      <c r="E50" s="46" t="s">
        <v>19</v>
      </c>
      <c r="F50" s="46"/>
      <c r="G50" s="46"/>
      <c r="H50" s="46"/>
    </row>
  </sheetData>
  <mergeCells count="52">
    <mergeCell ref="B20:E20"/>
    <mergeCell ref="B22:E22"/>
    <mergeCell ref="B17:E17"/>
    <mergeCell ref="B18:E18"/>
    <mergeCell ref="A1:J6"/>
    <mergeCell ref="A7:J7"/>
    <mergeCell ref="A8:J8"/>
    <mergeCell ref="A9:J9"/>
    <mergeCell ref="B10:E10"/>
    <mergeCell ref="B11:E11"/>
    <mergeCell ref="B13:E13"/>
    <mergeCell ref="B14:E14"/>
    <mergeCell ref="B15:E15"/>
    <mergeCell ref="B16:E16"/>
    <mergeCell ref="B19:E19"/>
    <mergeCell ref="B12:E12"/>
    <mergeCell ref="B28:E28"/>
    <mergeCell ref="B24:E24"/>
    <mergeCell ref="B25:E25"/>
    <mergeCell ref="B26:E26"/>
    <mergeCell ref="B23:E23"/>
    <mergeCell ref="B27:E27"/>
    <mergeCell ref="E49:H49"/>
    <mergeCell ref="E50:H50"/>
    <mergeCell ref="B48:C48"/>
    <mergeCell ref="A42:F42"/>
    <mergeCell ref="A33:D33"/>
    <mergeCell ref="A34:D34"/>
    <mergeCell ref="F39:G39"/>
    <mergeCell ref="A40:F40"/>
    <mergeCell ref="A39:D39"/>
    <mergeCell ref="F37:G37"/>
    <mergeCell ref="F38:G38"/>
    <mergeCell ref="A38:D38"/>
    <mergeCell ref="A37:D37"/>
    <mergeCell ref="D48:E48"/>
    <mergeCell ref="A41:B41"/>
    <mergeCell ref="C41:D41"/>
    <mergeCell ref="F33:G33"/>
    <mergeCell ref="F34:G34"/>
    <mergeCell ref="B29:E29"/>
    <mergeCell ref="G41:I41"/>
    <mergeCell ref="G32:I32"/>
    <mergeCell ref="A30:F30"/>
    <mergeCell ref="A32:D32"/>
    <mergeCell ref="E32:F32"/>
    <mergeCell ref="A31:J31"/>
    <mergeCell ref="E41:F41"/>
    <mergeCell ref="F35:G35"/>
    <mergeCell ref="F36:G36"/>
    <mergeCell ref="A35:D35"/>
    <mergeCell ref="A36:D36"/>
  </mergeCells>
  <pageMargins left="0.70866141732283472" right="0.70866141732283472" top="0.74803149606299213" bottom="0.74803149606299213" header="0.31496062992125984" footer="0.31496062992125984"/>
  <pageSetup scale="94" orientation="portrait" r:id="rId1"/>
  <colBreaks count="1" manualBreakCount="1">
    <brk id="11" min="2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</dc:creator>
  <cp:lastModifiedBy>Cinthia Martinez</cp:lastModifiedBy>
  <cp:lastPrinted>2023-05-24T15:22:32Z</cp:lastPrinted>
  <dcterms:created xsi:type="dcterms:W3CDTF">2022-03-03T00:26:20Z</dcterms:created>
  <dcterms:modified xsi:type="dcterms:W3CDTF">2025-03-04T13:59:38Z</dcterms:modified>
</cp:coreProperties>
</file>