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Obras\Desktop\LICITACION PUENTE Y CASA COMUNAL\"/>
    </mc:Choice>
  </mc:AlternateContent>
  <bookViews>
    <workbookView xWindow="-105" yWindow="-105" windowWidth="23250" windowHeight="12570" tabRatio="891"/>
  </bookViews>
  <sheets>
    <sheet name="Hoja 1" sheetId="74" r:id="rId1"/>
  </sheets>
  <definedNames>
    <definedName name="_xlnm.Print_Area" localSheetId="0">'Hoja 1'!$A$1:$H$53</definedName>
  </definedNames>
  <calcPr calcId="162913"/>
</workbook>
</file>

<file path=xl/calcChain.xml><?xml version="1.0" encoding="utf-8"?>
<calcChain xmlns="http://schemas.openxmlformats.org/spreadsheetml/2006/main">
  <c r="A16" i="74" l="1"/>
  <c r="F26" i="74" l="1"/>
  <c r="F25" i="74"/>
  <c r="G27" i="74" l="1"/>
  <c r="F17" i="74" l="1"/>
  <c r="F13" i="74" l="1"/>
  <c r="F16" i="74"/>
  <c r="G19" i="74" s="1"/>
  <c r="A22" i="74"/>
  <c r="F22" i="74"/>
  <c r="F10" i="74"/>
  <c r="G14" i="74" s="1"/>
  <c r="A10" i="74"/>
  <c r="A11" i="74" s="1"/>
  <c r="A12" i="74" s="1"/>
  <c r="A13" i="74" s="1"/>
  <c r="A17" i="74"/>
  <c r="A18" i="74" s="1"/>
  <c r="A19" i="74" s="1"/>
  <c r="G29" i="74" l="1"/>
  <c r="F36" i="74" l="1"/>
  <c r="F31" i="74"/>
  <c r="F32" i="74" s="1"/>
  <c r="F33" i="74"/>
  <c r="F34" i="74"/>
  <c r="F37" i="74"/>
  <c r="F35" i="74"/>
  <c r="F40" i="74" l="1"/>
  <c r="F42" i="74" s="1"/>
</calcChain>
</file>

<file path=xl/sharedStrings.xml><?xml version="1.0" encoding="utf-8"?>
<sst xmlns="http://schemas.openxmlformats.org/spreadsheetml/2006/main" count="59" uniqueCount="44">
  <si>
    <t>Cant.</t>
  </si>
  <si>
    <t>#</t>
  </si>
  <si>
    <t>Unit.</t>
  </si>
  <si>
    <t>Total:</t>
  </si>
  <si>
    <t>Costos indirectos</t>
  </si>
  <si>
    <t>DIRECCION TECNICA</t>
  </si>
  <si>
    <t>ITBIS</t>
  </si>
  <si>
    <t>GASTOS ADMINISTRATIVOS</t>
  </si>
  <si>
    <t>TRANSPORTE</t>
  </si>
  <si>
    <t>SEGURO Y FIANZA</t>
  </si>
  <si>
    <t>LEY - 686 (Fondo de Pensiones)</t>
  </si>
  <si>
    <t>CODIA</t>
  </si>
  <si>
    <t>%</t>
  </si>
  <si>
    <t>Total General:</t>
  </si>
  <si>
    <t>Realizado Por:</t>
  </si>
  <si>
    <t>M3</t>
  </si>
  <si>
    <t>Precio</t>
  </si>
  <si>
    <t>Total $RD</t>
  </si>
  <si>
    <t>Sub-total</t>
  </si>
  <si>
    <t>DPTO. Obras Municipales</t>
  </si>
  <si>
    <t>MURO DE CONTENCION</t>
  </si>
  <si>
    <t>MOVIMIENTO DE TIERRA</t>
  </si>
  <si>
    <t>BOTE DE MATERIAL SOBRANTE</t>
  </si>
  <si>
    <t>HORMINGON ARMADO</t>
  </si>
  <si>
    <t>6.-</t>
  </si>
  <si>
    <t>MICELANEOS</t>
  </si>
  <si>
    <t>PA</t>
  </si>
  <si>
    <t>Autorizado por:</t>
  </si>
  <si>
    <t>Diomedes Roque Garcia</t>
  </si>
  <si>
    <t>Alcade municipal</t>
  </si>
  <si>
    <t xml:space="preserve">VOLUMETRIA DE PUENTE MONTE VERDE </t>
  </si>
  <si>
    <t>EXCAVACION DE MATERIAL EN AREA CONSTRUCCION DE CABEZALES,</t>
  </si>
  <si>
    <t xml:space="preserve">EXTRACCION DE TUBERIA EN HORMIGON EXISTENTE </t>
  </si>
  <si>
    <t xml:space="preserve">RELLLENO DE REPOSICION </t>
  </si>
  <si>
    <t>ZAPATA DE MURO (CABEZALES)</t>
  </si>
  <si>
    <t xml:space="preserve">LOSA DE CIMENTACION </t>
  </si>
  <si>
    <t>MURO DE CONTENCION (CABEZALES)</t>
  </si>
  <si>
    <t>LOSA DE RODADURA CON MALLA ELECTROSOLDADA 0.15X0.15 M</t>
  </si>
  <si>
    <t>ESTRUCTURA METALICA</t>
  </si>
  <si>
    <t>VIGAS TIPO H 8" INSTALADAS</t>
  </si>
  <si>
    <t>UND</t>
  </si>
  <si>
    <t xml:space="preserve">SEÑALIZACION </t>
  </si>
  <si>
    <t xml:space="preserve">LIMPIEZA FINAL </t>
  </si>
  <si>
    <t>Ing. Joan Manuel Tavarez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</si>
</sst>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[$€]* #,##0.00_);_([$€]* \(#,##0.00\);_([$€]* &quot;-&quot;??_);_(@_)"/>
    <numFmt numFmtId="167" formatCode="_(* #,##0\ &quot;pta&quot;_);_(* \(#,##0\ &quot;pta&quot;\);_(* &quot;-&quot;??\ &quot;pta&quot;_);_(@_)"/>
    <numFmt numFmtId="168" formatCode="_-* #,##0.00\ _p_t_a_-;\-* #,##0.00\ _p_t_a_-;_-* &quot;-&quot;??\ _p_t_a_-;_-@_-"/>
    <numFmt numFmtId="169" formatCode="[$-F800]dddd\,\ mmmm\ dd\,\ yyyy"/>
    <numFmt numFmtId="170" formatCode="_([$$-1C0A]* #,##0.00_);_([$$-1C0A]* \(#,##0.00\);_([$$-1C0A]* &quot;-&quot;??_);_(@_)"/>
  </numFmts>
  <fonts count="17" x14ac:knownFonts="1"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Trebuchet MS"/>
      <family val="2"/>
    </font>
    <font>
      <u/>
      <sz val="12"/>
      <color theme="11"/>
      <name val="Calibri"/>
      <family val="2"/>
      <scheme val="minor"/>
    </font>
    <font>
      <sz val="12"/>
      <color indexed="8"/>
      <name val="Trebuchet MS"/>
      <family val="2"/>
    </font>
    <font>
      <b/>
      <sz val="12"/>
      <name val="Trebuchet MS"/>
      <family val="2"/>
    </font>
    <font>
      <sz val="12"/>
      <name val="Arial"/>
      <family val="2"/>
    </font>
    <font>
      <b/>
      <sz val="14"/>
      <name val="Arial"/>
      <family val="2"/>
    </font>
    <font>
      <b/>
      <sz val="14"/>
      <name val="Trebuchet MS"/>
      <family val="2"/>
    </font>
    <font>
      <b/>
      <sz val="12"/>
      <color indexed="8"/>
      <name val="Trebuchet MS"/>
      <family val="2"/>
    </font>
    <font>
      <b/>
      <i/>
      <sz val="10"/>
      <name val="Arial"/>
      <family val="2"/>
    </font>
    <font>
      <b/>
      <sz val="16"/>
      <name val="Trebuchet MS"/>
      <family val="2"/>
    </font>
    <font>
      <sz val="12"/>
      <color theme="1"/>
      <name val="Calibri"/>
      <family val="2"/>
      <charset val="204"/>
      <scheme val="minor"/>
    </font>
    <font>
      <b/>
      <sz val="11"/>
      <name val="Century Gothic"/>
      <family val="2"/>
    </font>
    <font>
      <sz val="11"/>
      <name val="Century Gothic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25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64" fontId="13" fillId="0" borderId="0" applyFont="0" applyFill="0" applyBorder="0" applyAlignment="0" applyProtection="0"/>
  </cellStyleXfs>
  <cellXfs count="64">
    <xf numFmtId="0" fontId="0" fillId="0" borderId="0" xfId="0"/>
    <xf numFmtId="0" fontId="2" fillId="2" borderId="0" xfId="1" applyFill="1"/>
    <xf numFmtId="0" fontId="2" fillId="3" borderId="0" xfId="1" applyNumberFormat="1" applyFont="1" applyFill="1" applyBorder="1" applyAlignment="1"/>
    <xf numFmtId="0" fontId="2" fillId="2" borderId="0" xfId="1" applyFill="1" applyAlignment="1">
      <alignment horizontal="left"/>
    </xf>
    <xf numFmtId="0" fontId="2" fillId="3" borderId="0" xfId="1" applyNumberFormat="1" applyFont="1" applyFill="1" applyBorder="1" applyAlignment="1">
      <alignment horizontal="left"/>
    </xf>
    <xf numFmtId="168" fontId="5" fillId="4" borderId="2" xfId="6" applyFont="1" applyFill="1" applyBorder="1" applyAlignment="1">
      <alignment horizontal="left"/>
    </xf>
    <xf numFmtId="0" fontId="7" fillId="2" borderId="0" xfId="1" applyFont="1" applyFill="1"/>
    <xf numFmtId="0" fontId="7" fillId="3" borderId="0" xfId="1" applyFont="1" applyFill="1" applyBorder="1"/>
    <xf numFmtId="0" fontId="8" fillId="3" borderId="0" xfId="1" applyNumberFormat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center"/>
    </xf>
    <xf numFmtId="0" fontId="6" fillId="5" borderId="3" xfId="1" applyFont="1" applyFill="1" applyBorder="1" applyAlignment="1">
      <alignment horizontal="center"/>
    </xf>
    <xf numFmtId="0" fontId="2" fillId="3" borderId="0" xfId="1" applyNumberFormat="1" applyFont="1" applyFill="1" applyBorder="1" applyAlignment="1">
      <alignment horizontal="center"/>
    </xf>
    <xf numFmtId="49" fontId="5" fillId="4" borderId="2" xfId="6" applyNumberFormat="1" applyFont="1" applyFill="1" applyBorder="1" applyAlignment="1">
      <alignment horizontal="center"/>
    </xf>
    <xf numFmtId="0" fontId="2" fillId="2" borderId="0" xfId="1" applyFill="1" applyAlignment="1">
      <alignment horizontal="center"/>
    </xf>
    <xf numFmtId="0" fontId="3" fillId="3" borderId="0" xfId="1" applyFont="1" applyFill="1" applyBorder="1" applyAlignment="1">
      <alignment horizontal="center"/>
    </xf>
    <xf numFmtId="165" fontId="9" fillId="3" borderId="0" xfId="1" applyNumberFormat="1" applyFont="1" applyFill="1" applyBorder="1" applyAlignment="1">
      <alignment horizontal="center"/>
    </xf>
    <xf numFmtId="2" fontId="5" fillId="4" borderId="2" xfId="6" applyNumberFormat="1" applyFont="1" applyFill="1" applyBorder="1" applyAlignment="1">
      <alignment horizontal="center"/>
    </xf>
    <xf numFmtId="168" fontId="10" fillId="4" borderId="2" xfId="6" applyFont="1" applyFill="1" applyBorder="1" applyAlignment="1">
      <alignment horizontal="left"/>
    </xf>
    <xf numFmtId="0" fontId="6" fillId="5" borderId="1" xfId="1" applyNumberFormat="1" applyFont="1" applyFill="1" applyBorder="1" applyAlignment="1">
      <alignment horizontal="center"/>
    </xf>
    <xf numFmtId="0" fontId="5" fillId="4" borderId="2" xfId="6" applyNumberFormat="1" applyFont="1" applyFill="1" applyBorder="1" applyAlignment="1">
      <alignment horizontal="center"/>
    </xf>
    <xf numFmtId="0" fontId="3" fillId="3" borderId="0" xfId="1" applyNumberFormat="1" applyFont="1" applyFill="1" applyBorder="1" applyAlignment="1">
      <alignment horizontal="center"/>
    </xf>
    <xf numFmtId="0" fontId="2" fillId="2" borderId="0" xfId="1" applyNumberFormat="1" applyFill="1" applyAlignment="1">
      <alignment horizontal="center"/>
    </xf>
    <xf numFmtId="0" fontId="5" fillId="4" borderId="0" xfId="6" applyNumberFormat="1" applyFont="1" applyFill="1" applyBorder="1" applyAlignment="1">
      <alignment horizontal="center"/>
    </xf>
    <xf numFmtId="168" fontId="5" fillId="4" borderId="0" xfId="6" applyFont="1" applyFill="1" applyBorder="1" applyAlignment="1">
      <alignment horizontal="left"/>
    </xf>
    <xf numFmtId="49" fontId="5" fillId="4" borderId="0" xfId="6" applyNumberFormat="1" applyFont="1" applyFill="1" applyBorder="1" applyAlignment="1">
      <alignment horizontal="center"/>
    </xf>
    <xf numFmtId="2" fontId="5" fillId="4" borderId="0" xfId="6" applyNumberFormat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0" fontId="6" fillId="5" borderId="4" xfId="1" applyFont="1" applyFill="1" applyBorder="1" applyAlignment="1">
      <alignment horizontal="center"/>
    </xf>
    <xf numFmtId="168" fontId="3" fillId="3" borderId="0" xfId="1" applyNumberFormat="1" applyFont="1" applyFill="1" applyBorder="1" applyAlignment="1">
      <alignment horizontal="center"/>
    </xf>
    <xf numFmtId="169" fontId="11" fillId="3" borderId="0" xfId="1" applyNumberFormat="1" applyFont="1" applyFill="1" applyBorder="1" applyAlignment="1"/>
    <xf numFmtId="0" fontId="7" fillId="4" borderId="0" xfId="1" applyFont="1" applyFill="1"/>
    <xf numFmtId="165" fontId="12" fillId="3" borderId="0" xfId="1" applyNumberFormat="1" applyFont="1" applyFill="1" applyBorder="1" applyAlignment="1">
      <alignment horizontal="center"/>
    </xf>
    <xf numFmtId="0" fontId="3" fillId="3" borderId="0" xfId="1" applyFont="1" applyFill="1" applyBorder="1" applyAlignment="1">
      <alignment horizontal="center" vertical="center"/>
    </xf>
    <xf numFmtId="168" fontId="5" fillId="4" borderId="0" xfId="6" applyFont="1" applyFill="1" applyBorder="1" applyAlignment="1">
      <alignment horizontal="left" vertical="center"/>
    </xf>
    <xf numFmtId="0" fontId="5" fillId="4" borderId="5" xfId="6" applyNumberFormat="1" applyFont="1" applyFill="1" applyBorder="1" applyAlignment="1">
      <alignment horizontal="center" vertical="center"/>
    </xf>
    <xf numFmtId="0" fontId="5" fillId="4" borderId="5" xfId="6" applyNumberFormat="1" applyFont="1" applyFill="1" applyBorder="1" applyAlignment="1">
      <alignment horizontal="center" vertical="center"/>
    </xf>
    <xf numFmtId="0" fontId="8" fillId="5" borderId="1" xfId="3" applyNumberFormat="1" applyFont="1" applyFill="1" applyBorder="1" applyAlignment="1">
      <alignment vertical="center"/>
    </xf>
    <xf numFmtId="0" fontId="14" fillId="0" borderId="1" xfId="0" applyFont="1" applyBorder="1" applyAlignment="1">
      <alignment horizontal="left"/>
    </xf>
    <xf numFmtId="0" fontId="15" fillId="0" borderId="1" xfId="0" applyFont="1" applyBorder="1" applyAlignment="1">
      <alignment horizontal="center"/>
    </xf>
    <xf numFmtId="165" fontId="15" fillId="0" borderId="1" xfId="3" applyFont="1" applyFill="1" applyBorder="1" applyAlignment="1">
      <alignment horizontal="center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165" fontId="15" fillId="0" borderId="1" xfId="3" applyFont="1" applyFill="1" applyBorder="1"/>
    <xf numFmtId="165" fontId="15" fillId="0" borderId="1" xfId="3" applyFont="1" applyFill="1" applyBorder="1" applyAlignment="1">
      <alignment horizontal="center" vertical="center"/>
    </xf>
    <xf numFmtId="170" fontId="15" fillId="0" borderId="1" xfId="224" applyNumberFormat="1" applyFont="1" applyFill="1" applyBorder="1" applyAlignment="1">
      <alignment horizontal="center"/>
    </xf>
    <xf numFmtId="0" fontId="16" fillId="0" borderId="1" xfId="0" applyFont="1" applyBorder="1" applyAlignment="1">
      <alignment wrapText="1"/>
    </xf>
    <xf numFmtId="0" fontId="16" fillId="0" borderId="1" xfId="0" applyFont="1" applyBorder="1" applyAlignment="1">
      <alignment horizontal="center" wrapText="1"/>
    </xf>
    <xf numFmtId="164" fontId="16" fillId="0" borderId="1" xfId="0" applyNumberFormat="1" applyFont="1" applyBorder="1" applyAlignment="1">
      <alignment horizontal="center" wrapText="1"/>
    </xf>
    <xf numFmtId="170" fontId="15" fillId="0" borderId="1" xfId="224" applyNumberFormat="1" applyFont="1" applyFill="1" applyBorder="1"/>
    <xf numFmtId="0" fontId="14" fillId="0" borderId="1" xfId="0" applyFont="1" applyBorder="1"/>
    <xf numFmtId="0" fontId="16" fillId="0" borderId="6" xfId="0" applyFont="1" applyBorder="1" applyAlignment="1">
      <alignment vertical="center" wrapText="1"/>
    </xf>
    <xf numFmtId="0" fontId="16" fillId="0" borderId="6" xfId="0" applyFont="1" applyBorder="1" applyAlignment="1">
      <alignment horizontal="center" vertical="center" wrapText="1"/>
    </xf>
    <xf numFmtId="164" fontId="16" fillId="0" borderId="3" xfId="0" applyNumberFormat="1" applyFont="1" applyBorder="1" applyAlignment="1">
      <alignment horizontal="center" vertical="center" wrapText="1"/>
    </xf>
    <xf numFmtId="168" fontId="5" fillId="4" borderId="6" xfId="6" applyFont="1" applyFill="1" applyBorder="1" applyAlignment="1">
      <alignment horizontal="left" wrapText="1"/>
    </xf>
    <xf numFmtId="0" fontId="5" fillId="4" borderId="1" xfId="6" applyNumberFormat="1" applyFont="1" applyFill="1" applyBorder="1" applyAlignment="1">
      <alignment vertical="center"/>
    </xf>
    <xf numFmtId="0" fontId="5" fillId="4" borderId="1" xfId="6" applyNumberFormat="1" applyFont="1" applyFill="1" applyBorder="1" applyAlignment="1">
      <alignment horizontal="center" vertical="center"/>
    </xf>
    <xf numFmtId="168" fontId="5" fillId="4" borderId="1" xfId="6" applyFont="1" applyFill="1" applyBorder="1" applyAlignment="1">
      <alignment horizontal="left" wrapText="1"/>
    </xf>
    <xf numFmtId="0" fontId="7" fillId="3" borderId="7" xfId="1" applyFont="1" applyFill="1" applyBorder="1" applyAlignment="1">
      <alignment horizontal="center" vertical="center"/>
    </xf>
    <xf numFmtId="0" fontId="5" fillId="4" borderId="6" xfId="6" applyNumberFormat="1" applyFont="1" applyFill="1" applyBorder="1" applyAlignment="1">
      <alignment horizontal="center" vertical="center"/>
    </xf>
    <xf numFmtId="0" fontId="7" fillId="3" borderId="0" xfId="1" applyFont="1" applyFill="1" applyBorder="1" applyAlignment="1">
      <alignment horizontal="center" vertical="center"/>
    </xf>
    <xf numFmtId="0" fontId="8" fillId="3" borderId="1" xfId="1" applyNumberFormat="1" applyFont="1" applyFill="1" applyBorder="1" applyAlignment="1">
      <alignment horizontal="left" vertical="center" wrapText="1"/>
    </xf>
    <xf numFmtId="0" fontId="7" fillId="3" borderId="7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</cellXfs>
  <cellStyles count="225">
    <cellStyle name="Euro" xfId="4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Hipervínculo visitado" xfId="172" builtinId="9" hidden="1"/>
    <cellStyle name="Hipervínculo visitado" xfId="174" builtinId="9" hidden="1"/>
    <cellStyle name="Hipervínculo visitado" xfId="176" builtinId="9" hidden="1"/>
    <cellStyle name="Hipervínculo visitado" xfId="178" builtinId="9" hidden="1"/>
    <cellStyle name="Hipervínculo visitado" xfId="180" builtinId="9" hidden="1"/>
    <cellStyle name="Hipervínculo visitado" xfId="182" builtinId="9" hidden="1"/>
    <cellStyle name="Hipervínculo visitado" xfId="184" builtinId="9" hidden="1"/>
    <cellStyle name="Hipervínculo visitado" xfId="186" builtinId="9" hidden="1"/>
    <cellStyle name="Hipervínculo visitado" xfId="188" builtinId="9" hidden="1"/>
    <cellStyle name="Hipervínculo visitado" xfId="190" builtinId="9" hidden="1"/>
    <cellStyle name="Hipervínculo visitado" xfId="192" builtinId="9" hidden="1"/>
    <cellStyle name="Hipervínculo visitado" xfId="194" builtinId="9" hidden="1"/>
    <cellStyle name="Hipervínculo visitado" xfId="196" builtinId="9" hidden="1"/>
    <cellStyle name="Hipervínculo visitado" xfId="198" builtinId="9" hidden="1"/>
    <cellStyle name="Hipervínculo visitado" xfId="200" builtinId="9" hidden="1"/>
    <cellStyle name="Hipervínculo visitado" xfId="202" builtinId="9" hidden="1"/>
    <cellStyle name="Hipervínculo visitado" xfId="204" builtinId="9" hidden="1"/>
    <cellStyle name="Hipervínculo visitado" xfId="206" builtinId="9" hidden="1"/>
    <cellStyle name="Hipervínculo visitado" xfId="208" builtinId="9" hidden="1"/>
    <cellStyle name="Hipervínculo visitado" xfId="210" builtinId="9" hidden="1"/>
    <cellStyle name="Hipervínculo visitado" xfId="212" builtinId="9" hidden="1"/>
    <cellStyle name="Hipervínculo visitado" xfId="214" builtinId="9" hidden="1"/>
    <cellStyle name="Hipervínculo visitado" xfId="216" builtinId="9" hidden="1"/>
    <cellStyle name="Hipervínculo visitado" xfId="218" builtinId="9" hidden="1"/>
    <cellStyle name="Hipervínculo visitado" xfId="220" builtinId="9" hidden="1"/>
    <cellStyle name="Hipervínculo visitado" xfId="221" builtinId="9" hidden="1"/>
    <cellStyle name="Hipervínculo visitado" xfId="219" builtinId="9" hidden="1"/>
    <cellStyle name="Hipervínculo visitado" xfId="217" builtinId="9" hidden="1"/>
    <cellStyle name="Hipervínculo visitado" xfId="215" builtinId="9" hidden="1"/>
    <cellStyle name="Hipervínculo visitado" xfId="213" builtinId="9" hidden="1"/>
    <cellStyle name="Hipervínculo visitado" xfId="211" builtinId="9" hidden="1"/>
    <cellStyle name="Hipervínculo visitado" xfId="209" builtinId="9" hidden="1"/>
    <cellStyle name="Hipervínculo visitado" xfId="207" builtinId="9" hidden="1"/>
    <cellStyle name="Hipervínculo visitado" xfId="205" builtinId="9" hidden="1"/>
    <cellStyle name="Hipervínculo visitado" xfId="203" builtinId="9" hidden="1"/>
    <cellStyle name="Hipervínculo visitado" xfId="201" builtinId="9" hidden="1"/>
    <cellStyle name="Hipervínculo visitado" xfId="199" builtinId="9" hidden="1"/>
    <cellStyle name="Hipervínculo visitado" xfId="197" builtinId="9" hidden="1"/>
    <cellStyle name="Hipervínculo visitado" xfId="195" builtinId="9" hidden="1"/>
    <cellStyle name="Hipervínculo visitado" xfId="193" builtinId="9" hidden="1"/>
    <cellStyle name="Hipervínculo visitado" xfId="191" builtinId="9" hidden="1"/>
    <cellStyle name="Hipervínculo visitado" xfId="189" builtinId="9" hidden="1"/>
    <cellStyle name="Hipervínculo visitado" xfId="187" builtinId="9" hidden="1"/>
    <cellStyle name="Hipervínculo visitado" xfId="185" builtinId="9" hidden="1"/>
    <cellStyle name="Hipervínculo visitado" xfId="183" builtinId="9" hidden="1"/>
    <cellStyle name="Hipervínculo visitado" xfId="181" builtinId="9" hidden="1"/>
    <cellStyle name="Hipervínculo visitado" xfId="179" builtinId="9" hidden="1"/>
    <cellStyle name="Hipervínculo visitado" xfId="177" builtinId="9" hidden="1"/>
    <cellStyle name="Hipervínculo visitado" xfId="175" builtinId="9" hidden="1"/>
    <cellStyle name="Hipervínculo visitado" xfId="173" builtinId="9" hidden="1"/>
    <cellStyle name="Hipervínculo visitado" xfId="171" builtinId="9" hidden="1"/>
    <cellStyle name="Hipervínculo visitado" xfId="169" builtinId="9" hidden="1"/>
    <cellStyle name="Hipervínculo visitado" xfId="167" builtinId="9" hidden="1"/>
    <cellStyle name="Hipervínculo visitado" xfId="165" builtinId="9" hidden="1"/>
    <cellStyle name="Hipervínculo visitado" xfId="163" builtinId="9" hidden="1"/>
    <cellStyle name="Hipervínculo visitado" xfId="161" builtinId="9" hidden="1"/>
    <cellStyle name="Hipervínculo visitado" xfId="159" builtinId="9" hidden="1"/>
    <cellStyle name="Hipervínculo visitado" xfId="157" builtinId="9" hidden="1"/>
    <cellStyle name="Hipervínculo visitado" xfId="155" builtinId="9" hidden="1"/>
    <cellStyle name="Hipervínculo visitado" xfId="153" builtinId="9" hidden="1"/>
    <cellStyle name="Hipervínculo visitado" xfId="151" builtinId="9" hidden="1"/>
    <cellStyle name="Hipervínculo visitado" xfId="149" builtinId="9" hidden="1"/>
    <cellStyle name="Hipervínculo visitado" xfId="147" builtinId="9" hidden="1"/>
    <cellStyle name="Hipervínculo visitado" xfId="145" builtinId="9" hidden="1"/>
    <cellStyle name="Hipervínculo visitado" xfId="143" builtinId="9" hidden="1"/>
    <cellStyle name="Hipervínculo visitado" xfId="141" builtinId="9" hidden="1"/>
    <cellStyle name="Hipervínculo visitado" xfId="139" builtinId="9" hidden="1"/>
    <cellStyle name="Hipervínculo visitado" xfId="137" builtinId="9" hidden="1"/>
    <cellStyle name="Hipervínculo visitado" xfId="135" builtinId="9" hidden="1"/>
    <cellStyle name="Hipervínculo visitado" xfId="133" builtinId="9" hidden="1"/>
    <cellStyle name="Hipervínculo visitado" xfId="131" builtinId="9" hidden="1"/>
    <cellStyle name="Hipervínculo visitado" xfId="129" builtinId="9" hidden="1"/>
    <cellStyle name="Hipervínculo visitado" xfId="127" builtinId="9" hidden="1"/>
    <cellStyle name="Hipervínculo visitado" xfId="125" builtinId="9" hidden="1"/>
    <cellStyle name="Hipervínculo visitado" xfId="123" builtinId="9" hidden="1"/>
    <cellStyle name="Hipervínculo visitado" xfId="121" builtinId="9" hidden="1"/>
    <cellStyle name="Hipervínculo visitado" xfId="119" builtinId="9" hidden="1"/>
    <cellStyle name="Hipervínculo visitado" xfId="117" builtinId="9" hidden="1"/>
    <cellStyle name="Hipervínculo visitado" xfId="115" builtinId="9" hidden="1"/>
    <cellStyle name="Hipervínculo visitado" xfId="113" builtinId="9" hidden="1"/>
    <cellStyle name="Hipervínculo visitado" xfId="111" builtinId="9" hidden="1"/>
    <cellStyle name="Hipervínculo visitado" xfId="109" builtinId="9" hidden="1"/>
    <cellStyle name="Hipervínculo visitado" xfId="107" builtinId="9" hidden="1"/>
    <cellStyle name="Hipervínculo visitado" xfId="105" builtinId="9" hidden="1"/>
    <cellStyle name="Hipervínculo visitado" xfId="103" builtinId="9" hidden="1"/>
    <cellStyle name="Hipervínculo visitado" xfId="101" builtinId="9" hidden="1"/>
    <cellStyle name="Hipervínculo visitado" xfId="99" builtinId="9" hidden="1"/>
    <cellStyle name="Hipervínculo visitado" xfId="97" builtinId="9" hidden="1"/>
    <cellStyle name="Hipervínculo visitado" xfId="95" builtinId="9" hidden="1"/>
    <cellStyle name="Hipervínculo visitado" xfId="93" builtinId="9" hidden="1"/>
    <cellStyle name="Hipervínculo visitado" xfId="91" builtinId="9" hidden="1"/>
    <cellStyle name="Hipervínculo visitado" xfId="89" builtinId="9" hidden="1"/>
    <cellStyle name="Hipervínculo visitado" xfId="87" builtinId="9" hidden="1"/>
    <cellStyle name="Hipervínculo visitado" xfId="85" builtinId="9" hidden="1"/>
    <cellStyle name="Hipervínculo visitado" xfId="83" builtinId="9" hidden="1"/>
    <cellStyle name="Hipervínculo visitado" xfId="81" builtinId="9" hidden="1"/>
    <cellStyle name="Hipervínculo visitado" xfId="79" builtinId="9" hidden="1"/>
    <cellStyle name="Hipervínculo visitado" xfId="77" builtinId="9" hidden="1"/>
    <cellStyle name="Hipervínculo visitado" xfId="75" builtinId="9" hidden="1"/>
    <cellStyle name="Hipervínculo visitado" xfId="73" builtinId="9" hidden="1"/>
    <cellStyle name="Hipervínculo visitado" xfId="71" builtinId="9" hidden="1"/>
    <cellStyle name="Hipervínculo visitado" xfId="69" builtinId="9" hidden="1"/>
    <cellStyle name="Hipervínculo visitado" xfId="67" builtinId="9" hidden="1"/>
    <cellStyle name="Hipervínculo visitado" xfId="65" builtinId="9" hidden="1"/>
    <cellStyle name="Hipervínculo visitado" xfId="63" builtinId="9" hidden="1"/>
    <cellStyle name="Hipervínculo visitado" xfId="61" builtinId="9" hidden="1"/>
    <cellStyle name="Hipervínculo visitado" xfId="59" builtinId="9" hidden="1"/>
    <cellStyle name="Hipervínculo visitado" xfId="57" builtinId="9" hidden="1"/>
    <cellStyle name="Hipervínculo visitado" xfId="55" builtinId="9" hidden="1"/>
    <cellStyle name="Hipervínculo visitado" xfId="53" builtinId="9" hidden="1"/>
    <cellStyle name="Hipervínculo visitado" xfId="51" builtinId="9" hidden="1"/>
    <cellStyle name="Hipervínculo visitado" xfId="49" builtinId="9" hidden="1"/>
    <cellStyle name="Hipervínculo visitado" xfId="47" builtinId="9" hidden="1"/>
    <cellStyle name="Hipervínculo visitado" xfId="45" builtinId="9" hidden="1"/>
    <cellStyle name="Hipervínculo visitado" xfId="43" builtinId="9" hidden="1"/>
    <cellStyle name="Hipervínculo visitado" xfId="41" builtinId="9" hidden="1"/>
    <cellStyle name="Hipervínculo visitado" xfId="39" builtinId="9" hidden="1"/>
    <cellStyle name="Hipervínculo visitado" xfId="18" builtinId="9" hidden="1"/>
    <cellStyle name="Hipervínculo visitado" xfId="19" builtinId="9" hidden="1"/>
    <cellStyle name="Hipervínculo visitado" xfId="20" builtinId="9" hidden="1"/>
    <cellStyle name="Hipervínculo visitado" xfId="22" builtinId="9" hidden="1"/>
    <cellStyle name="Hipervínculo visitado" xfId="23" builtinId="9" hidden="1"/>
    <cellStyle name="Hipervínculo visitado" xfId="24" builtinId="9" hidden="1"/>
    <cellStyle name="Hipervínculo visitado" xfId="26" builtinId="9" hidden="1"/>
    <cellStyle name="Hipervínculo visitado" xfId="27" builtinId="9" hidden="1"/>
    <cellStyle name="Hipervínculo visitado" xfId="28" builtinId="9" hidden="1"/>
    <cellStyle name="Hipervínculo visitado" xfId="30" builtinId="9" hidden="1"/>
    <cellStyle name="Hipervínculo visitado" xfId="31" builtinId="9" hidden="1"/>
    <cellStyle name="Hipervínculo visitado" xfId="32" builtinId="9" hidden="1"/>
    <cellStyle name="Hipervínculo visitado" xfId="34" builtinId="9" hidden="1"/>
    <cellStyle name="Hipervínculo visitado" xfId="35" builtinId="9" hidden="1"/>
    <cellStyle name="Hipervínculo visitado" xfId="36" builtinId="9" hidden="1"/>
    <cellStyle name="Hipervínculo visitado" xfId="38" builtinId="9" hidden="1"/>
    <cellStyle name="Hipervínculo visitado" xfId="37" builtinId="9" hidden="1"/>
    <cellStyle name="Hipervínculo visitado" xfId="33" builtinId="9" hidden="1"/>
    <cellStyle name="Hipervínculo visitado" xfId="29" builtinId="9" hidden="1"/>
    <cellStyle name="Hipervínculo visitado" xfId="25" builtinId="9" hidden="1"/>
    <cellStyle name="Hipervínculo visitado" xfId="21" builtinId="9" hidden="1"/>
    <cellStyle name="Hipervínculo visitado" xfId="17" builtinId="9" hidden="1"/>
    <cellStyle name="Hipervínculo visitado" xfId="11" builtinId="9" hidden="1"/>
    <cellStyle name="Hipervínculo visitado" xfId="12" builtinId="9" hidden="1"/>
    <cellStyle name="Hipervínculo visitado" xfId="14" builtinId="9" hidden="1"/>
    <cellStyle name="Hipervínculo visitado" xfId="15" builtinId="9" hidden="1"/>
    <cellStyle name="Hipervínculo visitado" xfId="16" builtinId="9" hidden="1"/>
    <cellStyle name="Hipervínculo visitado" xfId="13" builtinId="9" hidden="1"/>
    <cellStyle name="Hipervínculo visitado" xfId="9" builtinId="9" hidden="1"/>
    <cellStyle name="Hipervínculo visitado" xfId="10" builtinId="9" hidden="1"/>
    <cellStyle name="Hipervínculo visitado" xfId="8" builtinId="9" hidden="1"/>
    <cellStyle name="Hipervínculo visitado" xfId="7" builtinId="9" hidden="1"/>
    <cellStyle name="Millares 2" xfId="3"/>
    <cellStyle name="Millares_CAJA DE LUCES QUISQUEYA COT FINAL" xfId="6"/>
    <cellStyle name="Moneda" xfId="224" builtinId="4"/>
    <cellStyle name="Moneda 2" xfId="2"/>
    <cellStyle name="Moneda 3" xfId="223"/>
    <cellStyle name="Normal" xfId="0" builtinId="0"/>
    <cellStyle name="Normal 2" xfId="1"/>
    <cellStyle name="Normal 3" xfId="222"/>
    <cellStyle name="Währung" xfId="5"/>
  </cellStyles>
  <dxfs count="0"/>
  <tableStyles count="0" defaultTableStyle="TableStyleMedium9" defaultPivotStyle="PivotStyleMedium4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2327908</xdr:colOff>
      <xdr:row>2</xdr:row>
      <xdr:rowOff>160020</xdr:rowOff>
    </xdr:from>
    <xdr:to>
      <xdr:col>5</xdr:col>
      <xdr:colOff>504331</xdr:colOff>
      <xdr:row>4</xdr:row>
      <xdr:rowOff>502920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7058" y="969645"/>
          <a:ext cx="5253498" cy="2371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H55"/>
  <sheetViews>
    <sheetView tabSelected="1" zoomScale="80" zoomScaleNormal="80" zoomScalePageLayoutView="50" workbookViewId="0">
      <selection activeCell="G43" sqref="G43"/>
    </sheetView>
  </sheetViews>
  <sheetFormatPr baseColWidth="10" defaultColWidth="9.25" defaultRowHeight="12.75" x14ac:dyDescent="0.2"/>
  <cols>
    <col min="1" max="1" width="6.5" style="21" customWidth="1"/>
    <col min="2" max="2" width="52.875" style="3" customWidth="1"/>
    <col min="3" max="3" width="14.25" style="13" customWidth="1"/>
    <col min="4" max="4" width="8.375" style="13" customWidth="1"/>
    <col min="5" max="5" width="17.375" style="1" customWidth="1"/>
    <col min="6" max="6" width="22.625" style="1" customWidth="1"/>
    <col min="7" max="7" width="26.875" style="1" bestFit="1" customWidth="1"/>
    <col min="8" max="8" width="2.125" style="1" customWidth="1"/>
    <col min="9" max="15" width="14.875" style="1" customWidth="1"/>
    <col min="16" max="16384" width="9.25" style="1"/>
  </cols>
  <sheetData>
    <row r="1" spans="1:8" x14ac:dyDescent="0.2">
      <c r="A1" s="11"/>
      <c r="B1" s="4"/>
      <c r="C1" s="11"/>
      <c r="D1" s="11"/>
      <c r="E1" s="2"/>
      <c r="F1" s="2"/>
      <c r="G1" s="2"/>
      <c r="H1" s="2"/>
    </row>
    <row r="2" spans="1:8" x14ac:dyDescent="0.2">
      <c r="A2" s="11"/>
      <c r="B2" s="4"/>
      <c r="C2" s="11"/>
      <c r="D2" s="11"/>
      <c r="E2" s="2"/>
      <c r="F2" s="2"/>
      <c r="G2" s="2"/>
      <c r="H2" s="2"/>
    </row>
    <row r="3" spans="1:8" x14ac:dyDescent="0.2">
      <c r="A3" s="11"/>
      <c r="B3" s="4"/>
      <c r="C3" s="11"/>
      <c r="D3" s="11"/>
      <c r="E3" s="2"/>
      <c r="F3" s="2"/>
      <c r="G3" s="2"/>
      <c r="H3" s="2"/>
    </row>
    <row r="4" spans="1:8" ht="147" customHeight="1" x14ac:dyDescent="0.2">
      <c r="A4" s="11"/>
      <c r="B4" s="4"/>
      <c r="C4" s="11"/>
      <c r="D4" s="11"/>
      <c r="E4" s="2"/>
      <c r="F4" s="2"/>
      <c r="G4" s="2"/>
      <c r="H4" s="2"/>
    </row>
    <row r="5" spans="1:8" ht="54.75" customHeight="1" x14ac:dyDescent="0.2">
      <c r="A5" s="11"/>
      <c r="B5" s="4"/>
      <c r="C5" s="11"/>
      <c r="D5" s="11"/>
      <c r="E5" s="2"/>
      <c r="F5" s="2"/>
      <c r="G5" s="29"/>
      <c r="H5" s="2"/>
    </row>
    <row r="6" spans="1:8" ht="33.75" customHeight="1" x14ac:dyDescent="0.2">
      <c r="A6" s="11"/>
      <c r="B6" s="61" t="s">
        <v>30</v>
      </c>
      <c r="C6" s="61"/>
      <c r="D6" s="8"/>
      <c r="E6" s="8"/>
      <c r="F6" s="8"/>
      <c r="G6" s="2"/>
      <c r="H6" s="2"/>
    </row>
    <row r="7" spans="1:8" s="6" customFormat="1" ht="24" customHeight="1" x14ac:dyDescent="0.35">
      <c r="A7" s="18" t="s">
        <v>1</v>
      </c>
      <c r="B7" s="36" t="s">
        <v>20</v>
      </c>
      <c r="C7" s="27" t="s">
        <v>2</v>
      </c>
      <c r="D7" s="9" t="s">
        <v>0</v>
      </c>
      <c r="E7" s="10" t="s">
        <v>16</v>
      </c>
      <c r="F7" s="10" t="s">
        <v>18</v>
      </c>
      <c r="G7" s="10" t="s">
        <v>17</v>
      </c>
      <c r="H7" s="7"/>
    </row>
    <row r="8" spans="1:8" s="6" customFormat="1" ht="18" x14ac:dyDescent="0.35">
      <c r="A8" s="55"/>
      <c r="B8" s="30"/>
      <c r="C8" s="41"/>
      <c r="D8" s="41"/>
      <c r="E8" s="42"/>
      <c r="F8" s="42"/>
      <c r="G8" s="17"/>
      <c r="H8" s="7"/>
    </row>
    <row r="9" spans="1:8" s="6" customFormat="1" ht="18" x14ac:dyDescent="0.35">
      <c r="A9" s="34">
        <v>1</v>
      </c>
      <c r="B9" s="37" t="s">
        <v>21</v>
      </c>
      <c r="C9" s="39"/>
      <c r="D9" s="44"/>
      <c r="E9" s="45"/>
      <c r="F9" s="45"/>
      <c r="G9" s="5"/>
      <c r="H9" s="7"/>
    </row>
    <row r="10" spans="1:8" s="6" customFormat="1" ht="28.5" x14ac:dyDescent="0.35">
      <c r="A10" s="34">
        <f t="shared" ref="A10:A13" si="0">A9+0.01</f>
        <v>1.01</v>
      </c>
      <c r="B10" s="40" t="s">
        <v>31</v>
      </c>
      <c r="C10" s="41">
        <v>165.9</v>
      </c>
      <c r="D10" s="41" t="s">
        <v>15</v>
      </c>
      <c r="E10" s="42"/>
      <c r="F10" s="42">
        <f>+C10*E10</f>
        <v>0</v>
      </c>
      <c r="G10" s="5"/>
      <c r="H10" s="7"/>
    </row>
    <row r="11" spans="1:8" s="6" customFormat="1" ht="19.5" customHeight="1" x14ac:dyDescent="0.35">
      <c r="A11" s="35">
        <f t="shared" si="0"/>
        <v>1.02</v>
      </c>
      <c r="B11" s="40" t="s">
        <v>32</v>
      </c>
      <c r="C11" s="41">
        <v>1</v>
      </c>
      <c r="D11" s="41" t="s">
        <v>26</v>
      </c>
      <c r="E11" s="42"/>
      <c r="F11" s="42"/>
      <c r="G11" s="5"/>
      <c r="H11" s="7"/>
    </row>
    <row r="12" spans="1:8" s="6" customFormat="1" ht="20.25" customHeight="1" x14ac:dyDescent="0.35">
      <c r="A12" s="35">
        <f t="shared" si="0"/>
        <v>1.03</v>
      </c>
      <c r="B12" s="46" t="s">
        <v>22</v>
      </c>
      <c r="C12" s="41">
        <v>260.67</v>
      </c>
      <c r="D12" s="41" t="s">
        <v>15</v>
      </c>
      <c r="E12" s="42"/>
      <c r="F12" s="42"/>
      <c r="G12" s="5"/>
      <c r="H12" s="7"/>
    </row>
    <row r="13" spans="1:8" s="6" customFormat="1" ht="21.75" customHeight="1" x14ac:dyDescent="0.35">
      <c r="A13" s="35">
        <f t="shared" si="0"/>
        <v>1.04</v>
      </c>
      <c r="B13" s="46" t="s">
        <v>33</v>
      </c>
      <c r="C13" s="47">
        <v>61.6</v>
      </c>
      <c r="D13" s="47" t="s">
        <v>15</v>
      </c>
      <c r="E13" s="48"/>
      <c r="F13" s="48">
        <f>+C13*E13</f>
        <v>0</v>
      </c>
      <c r="G13" s="5"/>
      <c r="H13" s="7"/>
    </row>
    <row r="14" spans="1:8" s="6" customFormat="1" ht="18" x14ac:dyDescent="0.35">
      <c r="A14" s="19"/>
      <c r="B14" s="5"/>
      <c r="C14" s="12"/>
      <c r="D14" s="19"/>
      <c r="E14" s="5"/>
      <c r="F14" s="5"/>
      <c r="G14" s="17">
        <f>SUM(F10:F13)</f>
        <v>0</v>
      </c>
      <c r="H14" s="7"/>
    </row>
    <row r="15" spans="1:8" s="6" customFormat="1" ht="18" x14ac:dyDescent="0.35">
      <c r="A15" s="34">
        <v>2</v>
      </c>
      <c r="B15" s="50" t="s">
        <v>23</v>
      </c>
      <c r="C15" s="43"/>
      <c r="D15" s="44"/>
      <c r="E15" s="49"/>
      <c r="F15" s="49"/>
      <c r="G15" s="5"/>
      <c r="H15" s="7"/>
    </row>
    <row r="16" spans="1:8" s="6" customFormat="1" ht="18" x14ac:dyDescent="0.35">
      <c r="A16" s="34">
        <f>A15+0.01</f>
        <v>2.0099999999999998</v>
      </c>
      <c r="B16" s="40" t="s">
        <v>34</v>
      </c>
      <c r="C16" s="41">
        <v>11.7</v>
      </c>
      <c r="D16" s="41" t="s">
        <v>15</v>
      </c>
      <c r="E16" s="42"/>
      <c r="F16" s="42">
        <f>+C16*E16</f>
        <v>0</v>
      </c>
      <c r="G16" s="5"/>
      <c r="H16" s="7"/>
    </row>
    <row r="17" spans="1:8" s="6" customFormat="1" ht="18" x14ac:dyDescent="0.35">
      <c r="A17" s="34">
        <f t="shared" ref="A17:A19" si="1">A16+0.01</f>
        <v>2.0199999999999996</v>
      </c>
      <c r="B17" s="40" t="s">
        <v>35</v>
      </c>
      <c r="C17" s="41">
        <v>16.5</v>
      </c>
      <c r="D17" s="41" t="s">
        <v>15</v>
      </c>
      <c r="E17" s="42"/>
      <c r="F17" s="42">
        <f>+C17*E17</f>
        <v>0</v>
      </c>
      <c r="G17" s="5"/>
      <c r="H17" s="7"/>
    </row>
    <row r="18" spans="1:8" s="6" customFormat="1" ht="18" x14ac:dyDescent="0.35">
      <c r="A18" s="35">
        <f t="shared" si="1"/>
        <v>2.0299999999999994</v>
      </c>
      <c r="B18" s="51" t="s">
        <v>36</v>
      </c>
      <c r="C18" s="52">
        <v>18</v>
      </c>
      <c r="D18" s="41" t="s">
        <v>15</v>
      </c>
      <c r="E18" s="53"/>
      <c r="F18" s="53"/>
      <c r="G18" s="5"/>
      <c r="H18" s="7"/>
    </row>
    <row r="19" spans="1:8" s="6" customFormat="1" ht="28.5" x14ac:dyDescent="0.35">
      <c r="A19" s="35">
        <f t="shared" si="1"/>
        <v>2.0399999999999991</v>
      </c>
      <c r="B19" s="51" t="s">
        <v>37</v>
      </c>
      <c r="C19" s="52">
        <v>16.5</v>
      </c>
      <c r="D19" s="52" t="s">
        <v>15</v>
      </c>
      <c r="E19" s="53"/>
      <c r="F19" s="53"/>
      <c r="G19" s="17">
        <f>SUM(F16:F17)</f>
        <v>0</v>
      </c>
      <c r="H19" s="7"/>
    </row>
    <row r="20" spans="1:8" s="6" customFormat="1" ht="18" x14ac:dyDescent="0.35">
      <c r="A20" s="34"/>
      <c r="B20" s="51"/>
      <c r="C20" s="52"/>
      <c r="D20" s="52"/>
      <c r="E20" s="53"/>
      <c r="F20" s="53"/>
      <c r="G20" s="17"/>
      <c r="H20" s="7"/>
    </row>
    <row r="21" spans="1:8" s="6" customFormat="1" ht="18" x14ac:dyDescent="0.35">
      <c r="A21" s="34">
        <v>4</v>
      </c>
      <c r="B21" s="37" t="s">
        <v>38</v>
      </c>
      <c r="C21" s="38"/>
      <c r="D21" s="39"/>
      <c r="E21" s="38"/>
      <c r="F21" s="38"/>
      <c r="G21" s="5"/>
      <c r="H21" s="7"/>
    </row>
    <row r="22" spans="1:8" s="6" customFormat="1" ht="18" x14ac:dyDescent="0.35">
      <c r="A22" s="35">
        <f t="shared" ref="A22" si="2">A21+0.01</f>
        <v>4.01</v>
      </c>
      <c r="B22" s="40" t="s">
        <v>39</v>
      </c>
      <c r="C22" s="41">
        <v>10</v>
      </c>
      <c r="D22" s="41" t="s">
        <v>40</v>
      </c>
      <c r="E22" s="42"/>
      <c r="F22" s="42">
        <f>+C22*E22</f>
        <v>0</v>
      </c>
      <c r="G22" s="5"/>
      <c r="H22" s="7"/>
    </row>
    <row r="23" spans="1:8" s="6" customFormat="1" ht="18" x14ac:dyDescent="0.35">
      <c r="A23" s="35"/>
      <c r="B23" s="54"/>
      <c r="C23" s="41"/>
      <c r="D23" s="41"/>
      <c r="E23" s="42"/>
      <c r="F23" s="42"/>
      <c r="G23" s="17"/>
      <c r="H23" s="7"/>
    </row>
    <row r="24" spans="1:8" s="6" customFormat="1" ht="18" x14ac:dyDescent="0.35">
      <c r="A24" s="35" t="s">
        <v>24</v>
      </c>
      <c r="B24" s="37" t="s">
        <v>25</v>
      </c>
      <c r="C24" s="38"/>
      <c r="D24" s="39"/>
      <c r="E24" s="38"/>
      <c r="F24" s="38"/>
      <c r="G24" s="5"/>
      <c r="H24" s="7"/>
    </row>
    <row r="25" spans="1:8" s="6" customFormat="1" ht="18" x14ac:dyDescent="0.35">
      <c r="A25" s="35">
        <v>6.01</v>
      </c>
      <c r="B25" s="54" t="s">
        <v>41</v>
      </c>
      <c r="C25" s="41">
        <v>1</v>
      </c>
      <c r="D25" s="41" t="s">
        <v>26</v>
      </c>
      <c r="E25" s="42"/>
      <c r="F25" s="42">
        <f>C25*E25</f>
        <v>0</v>
      </c>
      <c r="G25" s="17"/>
      <c r="H25" s="7"/>
    </row>
    <row r="26" spans="1:8" s="6" customFormat="1" ht="18" x14ac:dyDescent="0.35">
      <c r="A26" s="59">
        <v>6.02</v>
      </c>
      <c r="B26" s="54" t="s">
        <v>42</v>
      </c>
      <c r="C26" s="41">
        <v>1</v>
      </c>
      <c r="D26" s="41" t="s">
        <v>26</v>
      </c>
      <c r="E26" s="42"/>
      <c r="F26" s="42">
        <f>C26*E26</f>
        <v>0</v>
      </c>
      <c r="G26" s="17"/>
      <c r="H26" s="7"/>
    </row>
    <row r="27" spans="1:8" s="6" customFormat="1" ht="18" x14ac:dyDescent="0.35">
      <c r="A27" s="56"/>
      <c r="B27" s="57"/>
      <c r="C27" s="41"/>
      <c r="D27" s="41"/>
      <c r="E27" s="42"/>
      <c r="F27" s="42"/>
      <c r="G27" s="17">
        <f>SUM(F25:F26)</f>
        <v>0</v>
      </c>
      <c r="H27" s="7"/>
    </row>
    <row r="28" spans="1:8" s="6" customFormat="1" ht="16.5" x14ac:dyDescent="0.3">
      <c r="A28" s="20"/>
      <c r="B28" s="14"/>
      <c r="C28" s="14"/>
      <c r="D28" s="14"/>
      <c r="E28" s="14"/>
      <c r="F28" s="14"/>
      <c r="G28" s="28"/>
      <c r="H28" s="7"/>
    </row>
    <row r="29" spans="1:8" s="6" customFormat="1" ht="22.5" customHeight="1" x14ac:dyDescent="0.35">
      <c r="A29" s="20"/>
      <c r="B29" s="14"/>
      <c r="C29" s="14"/>
      <c r="D29" s="14"/>
      <c r="E29" s="30"/>
      <c r="F29" s="15" t="s">
        <v>3</v>
      </c>
      <c r="G29" s="31">
        <f>SUM(G8:G27)</f>
        <v>0</v>
      </c>
      <c r="H29" s="7"/>
    </row>
    <row r="30" spans="1:8" s="6" customFormat="1" ht="19.5" customHeight="1" x14ac:dyDescent="0.35">
      <c r="A30" s="19"/>
      <c r="B30" s="17" t="s">
        <v>4</v>
      </c>
      <c r="C30" s="12"/>
      <c r="D30" s="16"/>
      <c r="E30" s="5"/>
      <c r="F30" s="5"/>
      <c r="G30" s="5"/>
      <c r="H30" s="7"/>
    </row>
    <row r="31" spans="1:8" s="6" customFormat="1" ht="19.5" customHeight="1" x14ac:dyDescent="0.35">
      <c r="A31" s="19"/>
      <c r="B31" s="5" t="s">
        <v>5</v>
      </c>
      <c r="C31" s="12" t="s">
        <v>12</v>
      </c>
      <c r="D31" s="16">
        <v>10</v>
      </c>
      <c r="E31" s="5"/>
      <c r="F31" s="5">
        <f>G29*10%</f>
        <v>0</v>
      </c>
      <c r="G31" s="5"/>
      <c r="H31" s="7"/>
    </row>
    <row r="32" spans="1:8" s="6" customFormat="1" ht="19.5" customHeight="1" x14ac:dyDescent="0.35">
      <c r="A32" s="19"/>
      <c r="B32" s="5" t="s">
        <v>6</v>
      </c>
      <c r="C32" s="12" t="s">
        <v>12</v>
      </c>
      <c r="D32" s="16">
        <v>18</v>
      </c>
      <c r="E32" s="5"/>
      <c r="F32" s="5">
        <f>F31*18%</f>
        <v>0</v>
      </c>
      <c r="G32" s="5"/>
      <c r="H32" s="7"/>
    </row>
    <row r="33" spans="1:8" s="6" customFormat="1" ht="19.5" customHeight="1" x14ac:dyDescent="0.35">
      <c r="A33" s="19"/>
      <c r="B33" s="5" t="s">
        <v>7</v>
      </c>
      <c r="C33" s="12" t="s">
        <v>12</v>
      </c>
      <c r="D33" s="16">
        <v>4</v>
      </c>
      <c r="E33" s="5"/>
      <c r="F33" s="5">
        <f>G29*4%</f>
        <v>0</v>
      </c>
      <c r="G33" s="5"/>
      <c r="H33" s="7"/>
    </row>
    <row r="34" spans="1:8" s="6" customFormat="1" ht="19.5" customHeight="1" x14ac:dyDescent="0.35">
      <c r="A34" s="19"/>
      <c r="B34" s="5" t="s">
        <v>8</v>
      </c>
      <c r="C34" s="12" t="s">
        <v>12</v>
      </c>
      <c r="D34" s="16">
        <v>4</v>
      </c>
      <c r="E34" s="5"/>
      <c r="F34" s="5">
        <f>G29*4%</f>
        <v>0</v>
      </c>
      <c r="G34" s="5"/>
      <c r="H34" s="7"/>
    </row>
    <row r="35" spans="1:8" s="6" customFormat="1" ht="19.5" customHeight="1" x14ac:dyDescent="0.35">
      <c r="A35" s="19"/>
      <c r="B35" s="5" t="s">
        <v>9</v>
      </c>
      <c r="C35" s="12" t="s">
        <v>12</v>
      </c>
      <c r="D35" s="16">
        <v>4</v>
      </c>
      <c r="E35" s="5"/>
      <c r="F35" s="5">
        <f>G29*3.5%</f>
        <v>0</v>
      </c>
      <c r="G35" s="5"/>
      <c r="H35" s="7"/>
    </row>
    <row r="36" spans="1:8" s="6" customFormat="1" ht="19.5" customHeight="1" x14ac:dyDescent="0.35">
      <c r="A36" s="19"/>
      <c r="B36" s="5" t="s">
        <v>10</v>
      </c>
      <c r="C36" s="12" t="s">
        <v>12</v>
      </c>
      <c r="D36" s="16">
        <v>1</v>
      </c>
      <c r="E36" s="5"/>
      <c r="F36" s="5">
        <f>G29*1%</f>
        <v>0</v>
      </c>
      <c r="G36" s="5"/>
      <c r="H36" s="7"/>
    </row>
    <row r="37" spans="1:8" s="6" customFormat="1" ht="19.5" customHeight="1" x14ac:dyDescent="0.35">
      <c r="A37" s="19"/>
      <c r="B37" s="5" t="s">
        <v>11</v>
      </c>
      <c r="C37" s="12" t="s">
        <v>12</v>
      </c>
      <c r="D37" s="16">
        <v>0.1</v>
      </c>
      <c r="E37" s="5"/>
      <c r="F37" s="5">
        <f>G29*0.1%</f>
        <v>0</v>
      </c>
      <c r="G37" s="5"/>
      <c r="H37" s="7"/>
    </row>
    <row r="38" spans="1:8" s="6" customFormat="1" ht="19.5" customHeight="1" x14ac:dyDescent="0.35">
      <c r="A38" s="19"/>
      <c r="B38" s="5"/>
      <c r="C38" s="12"/>
      <c r="D38" s="16"/>
      <c r="E38" s="5"/>
      <c r="F38" s="5"/>
      <c r="G38" s="5"/>
      <c r="H38" s="7"/>
    </row>
    <row r="39" spans="1:8" s="6" customFormat="1" ht="9.9499999999999993" customHeight="1" x14ac:dyDescent="0.3">
      <c r="A39" s="20"/>
      <c r="B39" s="14"/>
      <c r="C39" s="14"/>
      <c r="D39" s="14"/>
      <c r="E39" s="14"/>
      <c r="F39" s="14"/>
      <c r="G39" s="14"/>
      <c r="H39" s="7"/>
    </row>
    <row r="40" spans="1:8" s="6" customFormat="1" ht="22.5" customHeight="1" x14ac:dyDescent="0.3">
      <c r="A40" s="20"/>
      <c r="B40" s="14"/>
      <c r="C40" s="14"/>
      <c r="D40" s="14"/>
      <c r="E40" s="15" t="s">
        <v>3</v>
      </c>
      <c r="F40" s="15">
        <f>SUM(F30:F38)</f>
        <v>0</v>
      </c>
      <c r="G40" s="14"/>
      <c r="H40" s="7"/>
    </row>
    <row r="41" spans="1:8" ht="15" x14ac:dyDescent="0.2">
      <c r="A41" s="7"/>
      <c r="B41" s="7"/>
      <c r="C41" s="7"/>
      <c r="D41" s="7"/>
      <c r="E41" s="7"/>
      <c r="F41" s="7"/>
      <c r="G41" s="7"/>
      <c r="H41" s="7"/>
    </row>
    <row r="42" spans="1:8" s="6" customFormat="1" ht="22.5" customHeight="1" x14ac:dyDescent="0.3">
      <c r="A42" s="20"/>
      <c r="B42" s="14"/>
      <c r="C42" s="14"/>
      <c r="D42" s="14"/>
      <c r="E42" s="15" t="s">
        <v>13</v>
      </c>
      <c r="F42" s="15">
        <f>G29+F40</f>
        <v>0</v>
      </c>
      <c r="G42" s="26"/>
      <c r="H42" s="7"/>
    </row>
    <row r="43" spans="1:8" s="6" customFormat="1" ht="19.5" customHeight="1" x14ac:dyDescent="0.35">
      <c r="A43" s="22"/>
      <c r="B43" s="23"/>
      <c r="C43" s="24"/>
      <c r="D43" s="25"/>
      <c r="E43" s="23"/>
      <c r="F43" s="23"/>
      <c r="G43" s="23"/>
      <c r="H43" s="7"/>
    </row>
    <row r="44" spans="1:8" s="6" customFormat="1" ht="19.5" customHeight="1" x14ac:dyDescent="0.35">
      <c r="A44" s="22"/>
      <c r="B44" s="23"/>
      <c r="C44" s="24"/>
      <c r="D44" s="25"/>
      <c r="E44" s="23"/>
      <c r="F44" s="23"/>
      <c r="G44" s="23"/>
      <c r="H44" s="7"/>
    </row>
    <row r="45" spans="1:8" s="6" customFormat="1" ht="19.5" customHeight="1" x14ac:dyDescent="0.35">
      <c r="A45" s="22"/>
      <c r="B45" s="23"/>
      <c r="C45" s="24"/>
      <c r="D45" s="25"/>
      <c r="E45" s="23"/>
      <c r="F45" s="23"/>
      <c r="G45" s="23"/>
      <c r="H45" s="7"/>
    </row>
    <row r="46" spans="1:8" s="6" customFormat="1" ht="19.5" customHeight="1" x14ac:dyDescent="0.35">
      <c r="A46" s="22"/>
      <c r="B46" s="23"/>
      <c r="C46" s="24"/>
      <c r="D46" s="25"/>
      <c r="E46" s="23"/>
      <c r="F46" s="23"/>
      <c r="G46" s="23"/>
      <c r="H46" s="7"/>
    </row>
    <row r="47" spans="1:8" s="6" customFormat="1" ht="19.5" customHeight="1" x14ac:dyDescent="0.35">
      <c r="A47" s="22"/>
      <c r="B47" s="23"/>
      <c r="C47" s="24"/>
      <c r="D47" s="25"/>
      <c r="E47" s="23"/>
      <c r="F47" s="23"/>
      <c r="G47" s="23"/>
      <c r="H47" s="7"/>
    </row>
    <row r="48" spans="1:8" s="6" customFormat="1" ht="19.5" customHeight="1" x14ac:dyDescent="0.35">
      <c r="A48" s="22"/>
      <c r="B48" s="23"/>
      <c r="C48" s="24"/>
      <c r="D48" s="25"/>
      <c r="E48" s="23"/>
      <c r="F48" s="23"/>
      <c r="G48" s="23"/>
      <c r="H48" s="7"/>
    </row>
    <row r="49" spans="1:8" s="6" customFormat="1" ht="19.5" customHeight="1" x14ac:dyDescent="0.35">
      <c r="A49" s="22"/>
      <c r="B49" s="23"/>
      <c r="C49" s="24"/>
      <c r="D49" s="25"/>
      <c r="E49" s="23"/>
      <c r="F49" s="23"/>
      <c r="G49" s="23"/>
      <c r="H49" s="7"/>
    </row>
    <row r="50" spans="1:8" s="6" customFormat="1" ht="19.5" customHeight="1" x14ac:dyDescent="0.35">
      <c r="A50" s="22"/>
      <c r="B50" s="33" t="s">
        <v>14</v>
      </c>
      <c r="C50" s="24"/>
      <c r="D50" s="25"/>
      <c r="E50" s="23" t="s">
        <v>27</v>
      </c>
      <c r="F50" s="23"/>
      <c r="G50" s="60"/>
      <c r="H50" s="7"/>
    </row>
    <row r="51" spans="1:8" s="6" customFormat="1" ht="19.5" customHeight="1" x14ac:dyDescent="0.35">
      <c r="A51" s="22"/>
      <c r="B51" s="58" t="s">
        <v>43</v>
      </c>
      <c r="C51" s="24"/>
      <c r="D51" s="25"/>
      <c r="E51" s="23"/>
      <c r="F51" s="62" t="s">
        <v>28</v>
      </c>
      <c r="G51" s="62"/>
      <c r="H51" s="7"/>
    </row>
    <row r="52" spans="1:8" ht="15" x14ac:dyDescent="0.2">
      <c r="A52" s="7"/>
      <c r="B52" s="32" t="s">
        <v>19</v>
      </c>
      <c r="C52" s="7"/>
      <c r="D52" s="7"/>
      <c r="E52" s="7"/>
      <c r="F52" s="63" t="s">
        <v>29</v>
      </c>
      <c r="G52" s="63"/>
      <c r="H52" s="7"/>
    </row>
    <row r="53" spans="1:8" s="6" customFormat="1" ht="19.5" customHeight="1" x14ac:dyDescent="0.35">
      <c r="A53" s="20"/>
      <c r="B53" s="23"/>
      <c r="C53" s="14"/>
      <c r="D53" s="14"/>
      <c r="E53" s="14"/>
      <c r="F53" s="14"/>
      <c r="G53" s="14"/>
      <c r="H53" s="7"/>
    </row>
    <row r="54" spans="1:8" ht="23.25" customHeight="1" x14ac:dyDescent="0.2"/>
    <row r="55" spans="1:8" ht="23.25" customHeight="1" x14ac:dyDescent="0.2"/>
  </sheetData>
  <sheetProtection formatRows="0" insertColumns="0" insertRows="0" insertHyperlinks="0" deleteRows="0" selectLockedCells="1" sort="0" autoFilter="0" pivotTables="0"/>
  <mergeCells count="3">
    <mergeCell ref="B6:C6"/>
    <mergeCell ref="F51:G51"/>
    <mergeCell ref="F52:G52"/>
  </mergeCells>
  <printOptions horizontalCentered="1"/>
  <pageMargins left="0.7" right="0.7" top="0.75" bottom="0.75" header="0.3" footer="0.3"/>
  <pageSetup scale="51" orientation="portrait" horizontalDpi="360" verticalDpi="360" r:id="rId1"/>
  <rowBreaks count="1" manualBreakCount="1">
    <brk id="53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1'!Área_de_impresión</vt:lpstr>
    </vt:vector>
  </TitlesOfParts>
  <Company>,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Diseño 2</dc:creator>
  <cp:lastModifiedBy>Obras</cp:lastModifiedBy>
  <cp:lastPrinted>2022-03-14T17:01:56Z</cp:lastPrinted>
  <dcterms:created xsi:type="dcterms:W3CDTF">2014-06-12T16:31:28Z</dcterms:created>
  <dcterms:modified xsi:type="dcterms:W3CDTF">2024-09-27T13:03:54Z</dcterms:modified>
</cp:coreProperties>
</file>